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vid.estrada\Downloads\"/>
    </mc:Choice>
  </mc:AlternateContent>
  <bookViews>
    <workbookView xWindow="0" yWindow="600" windowWidth="21600" windowHeight="9645" activeTab="1"/>
  </bookViews>
  <sheets>
    <sheet name="Muestra-Criterios" sheetId="36" r:id="rId1"/>
    <sheet name="Glosario de nomenclatura" sheetId="37" r:id="rId2"/>
    <sheet name="TODO" sheetId="21" r:id="rId3"/>
    <sheet name="RESULTADOS" sheetId="35" r:id="rId4"/>
    <sheet name="SEMESTRE" sheetId="34" r:id="rId5"/>
    <sheet name="MATERIAS" sheetId="1" r:id="rId6"/>
    <sheet name="TSA" sheetId="13" r:id="rId7"/>
    <sheet name="TH1" sheetId="10" r:id="rId8"/>
    <sheet name="TA1" sheetId="12" r:id="rId9"/>
    <sheet name="TI1" sheetId="11" r:id="rId10"/>
    <sheet name="TSA2" sheetId="22" r:id="rId11"/>
    <sheet name="TH2" sheetId="25" r:id="rId12"/>
    <sheet name="TA2" sheetId="26" r:id="rId13"/>
    <sheet name="TI2" sheetId="27" r:id="rId14"/>
    <sheet name="ESA1" sheetId="9" r:id="rId15"/>
    <sheet name="EH1" sheetId="14" r:id="rId16"/>
    <sheet name="EA1" sheetId="15" r:id="rId17"/>
    <sheet name="EI1" sheetId="16" r:id="rId18"/>
    <sheet name="ESA2" sheetId="23" r:id="rId19"/>
    <sheet name="EH2" sheetId="28" r:id="rId20"/>
    <sheet name="EA2" sheetId="29" r:id="rId21"/>
    <sheet name="EI2" sheetId="30" r:id="rId22"/>
    <sheet name="MSA1" sheetId="17" r:id="rId23"/>
    <sheet name="MH1" sheetId="18" r:id="rId24"/>
    <sheet name="MA1" sheetId="19" r:id="rId25"/>
    <sheet name="MI1" sheetId="20" r:id="rId26"/>
    <sheet name="MSA2" sheetId="24" r:id="rId27"/>
    <sheet name="MH2" sheetId="33" r:id="rId28"/>
    <sheet name="MA2" sheetId="32" r:id="rId29"/>
    <sheet name="MI2" sheetId="31" r:id="rId30"/>
  </sheets>
  <definedNames>
    <definedName name="_xlnm._FilterDatabase" localSheetId="5" hidden="1">MATERIAS!$A$1:$M$425</definedName>
    <definedName name="_xlnm._FilterDatabase" localSheetId="6" hidden="1">TSA!$A$1:$A$645</definedName>
  </definedNames>
  <calcPr calcId="162913"/>
</workbook>
</file>

<file path=xl/calcChain.xml><?xml version="1.0" encoding="utf-8"?>
<calcChain xmlns="http://schemas.openxmlformats.org/spreadsheetml/2006/main">
  <c r="AF54" i="35" l="1"/>
  <c r="AF53" i="35"/>
  <c r="AF52" i="35"/>
  <c r="AF51" i="35"/>
  <c r="U73" i="34"/>
  <c r="V72" i="34" l="1"/>
  <c r="V48" i="34"/>
  <c r="AH73" i="34" l="1"/>
  <c r="AG73" i="34"/>
  <c r="AF73" i="34"/>
  <c r="AE73" i="34"/>
  <c r="AD73" i="34"/>
  <c r="AC73" i="34"/>
  <c r="AA73" i="34"/>
  <c r="Z73" i="34"/>
  <c r="Y73" i="34"/>
  <c r="X73" i="34"/>
  <c r="W73" i="34"/>
  <c r="V73" i="34"/>
  <c r="I73" i="34"/>
  <c r="U60" i="34"/>
  <c r="AG49" i="34"/>
  <c r="AF49" i="34"/>
  <c r="AE49" i="34"/>
  <c r="AD49" i="34"/>
  <c r="AC49" i="34"/>
  <c r="AB49" i="34"/>
  <c r="AA49" i="34"/>
  <c r="Z49" i="34"/>
  <c r="Y49" i="34"/>
  <c r="X49" i="34"/>
  <c r="W49" i="34"/>
  <c r="V49" i="34"/>
  <c r="I49" i="34"/>
  <c r="AG25" i="34"/>
  <c r="AF25" i="34"/>
  <c r="AE25" i="34"/>
  <c r="AD25" i="34"/>
  <c r="AC25" i="34"/>
  <c r="AA25" i="34"/>
  <c r="Z25" i="34"/>
  <c r="Y25" i="34"/>
  <c r="X25" i="34"/>
  <c r="W25" i="34"/>
  <c r="V25" i="34"/>
  <c r="R25" i="34"/>
  <c r="I25" i="34"/>
  <c r="AB73" i="34" l="1"/>
  <c r="AH49" i="34"/>
  <c r="AH25" i="34"/>
  <c r="AB25" i="34"/>
  <c r="T73" i="34" l="1"/>
  <c r="S73" i="34"/>
  <c r="H73" i="34"/>
  <c r="G73" i="34"/>
  <c r="F73" i="34"/>
  <c r="U49" i="34"/>
  <c r="T49" i="34"/>
  <c r="S49" i="34"/>
  <c r="Q49" i="34"/>
  <c r="P49" i="34"/>
  <c r="N49" i="34"/>
  <c r="L49" i="34"/>
  <c r="K49" i="34"/>
  <c r="J49" i="34"/>
  <c r="H49" i="34"/>
  <c r="G49" i="34"/>
  <c r="F49" i="34"/>
  <c r="U25" i="34" l="1"/>
  <c r="T25" i="34"/>
  <c r="S25" i="34"/>
  <c r="Q25" i="34"/>
  <c r="P25" i="34"/>
  <c r="O25" i="34"/>
  <c r="N25" i="34"/>
  <c r="M25" i="34"/>
  <c r="L25" i="34"/>
  <c r="K25" i="34"/>
  <c r="J25" i="34"/>
  <c r="H25" i="34"/>
  <c r="G25" i="34"/>
  <c r="F25" i="34"/>
  <c r="K44" i="31" l="1"/>
  <c r="AG44" i="31"/>
  <c r="AF44" i="31"/>
  <c r="AE44" i="31"/>
  <c r="AD44" i="31"/>
  <c r="AC44" i="31"/>
  <c r="AB44" i="31"/>
  <c r="AA44" i="31"/>
  <c r="Z44" i="31"/>
  <c r="Y44" i="31"/>
  <c r="X44" i="31"/>
  <c r="V44" i="31"/>
  <c r="U44" i="31" l="1"/>
  <c r="T44" i="31"/>
  <c r="S44" i="31"/>
  <c r="R44" i="31"/>
  <c r="Q44" i="31"/>
  <c r="P44" i="31"/>
  <c r="O44" i="31"/>
  <c r="N44" i="31"/>
  <c r="M44" i="31"/>
  <c r="L44" i="31"/>
  <c r="J44" i="31"/>
  <c r="I44" i="31"/>
  <c r="H44" i="31"/>
  <c r="G44" i="31"/>
  <c r="F44" i="31"/>
  <c r="E44" i="31"/>
  <c r="D44" i="31"/>
  <c r="C44" i="31"/>
  <c r="E34" i="35" l="1"/>
  <c r="E33" i="35"/>
  <c r="D34" i="35"/>
  <c r="D33" i="35"/>
  <c r="C11" i="35" l="1"/>
  <c r="C8" i="35"/>
  <c r="C5" i="35"/>
  <c r="F12" i="35"/>
  <c r="B12" i="35"/>
  <c r="R34" i="35"/>
  <c r="R32" i="35"/>
  <c r="R31" i="35"/>
  <c r="R28" i="35"/>
  <c r="R25" i="35"/>
  <c r="R18" i="35"/>
  <c r="R15" i="35"/>
  <c r="R11" i="35"/>
  <c r="R8" i="35"/>
  <c r="C12" i="35" l="1"/>
  <c r="AH72" i="34"/>
  <c r="AH48" i="34"/>
  <c r="AH24" i="34"/>
  <c r="E48" i="34" l="1"/>
  <c r="I41" i="34"/>
  <c r="I40" i="34"/>
  <c r="I39" i="34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C37" i="33"/>
  <c r="D37" i="33"/>
  <c r="E37" i="33"/>
  <c r="F37" i="33"/>
  <c r="G37" i="33"/>
  <c r="H37" i="33"/>
  <c r="I37" i="33"/>
  <c r="J37" i="33"/>
  <c r="K37" i="33"/>
  <c r="L37" i="33"/>
  <c r="M37" i="33"/>
  <c r="N37" i="33"/>
  <c r="O37" i="33"/>
  <c r="P37" i="33"/>
  <c r="Q37" i="33"/>
  <c r="R37" i="33"/>
  <c r="S37" i="33"/>
  <c r="T37" i="33"/>
  <c r="U37" i="33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B58" i="34" l="1"/>
  <c r="AB57" i="34"/>
  <c r="AB56" i="34"/>
  <c r="AB55" i="34"/>
  <c r="AB54" i="34"/>
  <c r="AB53" i="34"/>
  <c r="AB52" i="34"/>
  <c r="AB51" i="34"/>
  <c r="AF60" i="34"/>
  <c r="AE60" i="34"/>
  <c r="AA60" i="34"/>
  <c r="W60" i="34"/>
  <c r="H60" i="34"/>
  <c r="I56" i="34"/>
  <c r="I55" i="34"/>
  <c r="I54" i="34"/>
  <c r="I53" i="34"/>
  <c r="I52" i="34"/>
  <c r="I51" i="34"/>
  <c r="D57" i="34"/>
  <c r="E57" i="34"/>
  <c r="F57" i="34"/>
  <c r="G57" i="34"/>
  <c r="H57" i="34"/>
  <c r="J57" i="34"/>
  <c r="K57" i="34"/>
  <c r="L57" i="34"/>
  <c r="M57" i="34"/>
  <c r="N57" i="34"/>
  <c r="O57" i="34"/>
  <c r="P57" i="34"/>
  <c r="R57" i="34"/>
  <c r="S57" i="34"/>
  <c r="T57" i="34"/>
  <c r="V57" i="34"/>
  <c r="W57" i="34"/>
  <c r="X57" i="34"/>
  <c r="Y57" i="34"/>
  <c r="Z57" i="34"/>
  <c r="AA57" i="34"/>
  <c r="AC57" i="34"/>
  <c r="AD57" i="34"/>
  <c r="AE57" i="34"/>
  <c r="AF57" i="34"/>
  <c r="AG57" i="34"/>
  <c r="D58" i="34"/>
  <c r="E58" i="34"/>
  <c r="F58" i="34"/>
  <c r="G58" i="34"/>
  <c r="H58" i="34"/>
  <c r="J58" i="34"/>
  <c r="K58" i="34"/>
  <c r="L58" i="34"/>
  <c r="M58" i="34"/>
  <c r="N58" i="34"/>
  <c r="O58" i="34"/>
  <c r="P58" i="34"/>
  <c r="Q58" i="34"/>
  <c r="R58" i="34"/>
  <c r="S58" i="34"/>
  <c r="T58" i="34"/>
  <c r="U58" i="34"/>
  <c r="V58" i="34"/>
  <c r="W58" i="34"/>
  <c r="X58" i="34"/>
  <c r="Y58" i="34"/>
  <c r="Z58" i="34"/>
  <c r="AA58" i="34"/>
  <c r="AC58" i="34"/>
  <c r="AD58" i="34"/>
  <c r="AE58" i="34"/>
  <c r="AF58" i="34"/>
  <c r="AG58" i="34"/>
  <c r="D59" i="34"/>
  <c r="E59" i="34"/>
  <c r="F59" i="34"/>
  <c r="G59" i="34"/>
  <c r="H59" i="34"/>
  <c r="J59" i="34"/>
  <c r="K59" i="34"/>
  <c r="L59" i="34"/>
  <c r="M59" i="34"/>
  <c r="N59" i="34"/>
  <c r="O59" i="34"/>
  <c r="P59" i="34"/>
  <c r="R59" i="34"/>
  <c r="S59" i="34"/>
  <c r="S60" i="34" s="1"/>
  <c r="T59" i="34"/>
  <c r="T60" i="34" s="1"/>
  <c r="V59" i="34"/>
  <c r="W59" i="34"/>
  <c r="AB59" i="34" s="1"/>
  <c r="X59" i="34"/>
  <c r="X60" i="34" s="1"/>
  <c r="Y59" i="34"/>
  <c r="Y60" i="34" s="1"/>
  <c r="Z59" i="34"/>
  <c r="Z60" i="34" s="1"/>
  <c r="AA59" i="34"/>
  <c r="AC59" i="34"/>
  <c r="AC60" i="34" s="1"/>
  <c r="AD59" i="34"/>
  <c r="AD60" i="34" s="1"/>
  <c r="AE59" i="34"/>
  <c r="AF59" i="34"/>
  <c r="AG59" i="34"/>
  <c r="AG60" i="34" s="1"/>
  <c r="D56" i="34"/>
  <c r="E56" i="34"/>
  <c r="F56" i="34"/>
  <c r="G56" i="34"/>
  <c r="H56" i="34"/>
  <c r="J56" i="34"/>
  <c r="K56" i="34"/>
  <c r="L56" i="34"/>
  <c r="M56" i="34"/>
  <c r="N56" i="34"/>
  <c r="O56" i="34"/>
  <c r="P56" i="34"/>
  <c r="Q56" i="34"/>
  <c r="R56" i="34"/>
  <c r="S56" i="34"/>
  <c r="T56" i="34"/>
  <c r="U56" i="34"/>
  <c r="V56" i="34"/>
  <c r="W56" i="34"/>
  <c r="X56" i="34"/>
  <c r="Y56" i="34"/>
  <c r="Z56" i="34"/>
  <c r="AA56" i="34"/>
  <c r="AC56" i="34"/>
  <c r="AD56" i="34"/>
  <c r="AE56" i="34"/>
  <c r="AF56" i="34"/>
  <c r="AG56" i="34"/>
  <c r="D55" i="34"/>
  <c r="E55" i="34"/>
  <c r="F55" i="34"/>
  <c r="G55" i="34"/>
  <c r="H55" i="34"/>
  <c r="J55" i="34"/>
  <c r="K55" i="34"/>
  <c r="L55" i="34"/>
  <c r="M55" i="34"/>
  <c r="N55" i="34"/>
  <c r="O55" i="34"/>
  <c r="P55" i="34"/>
  <c r="Q55" i="34"/>
  <c r="R55" i="34"/>
  <c r="S55" i="34"/>
  <c r="T55" i="34"/>
  <c r="U55" i="34"/>
  <c r="V55" i="34"/>
  <c r="W55" i="34"/>
  <c r="X55" i="34"/>
  <c r="Y55" i="34"/>
  <c r="Z55" i="34"/>
  <c r="AA55" i="34"/>
  <c r="AC55" i="34"/>
  <c r="AD55" i="34"/>
  <c r="AE55" i="34"/>
  <c r="AF55" i="34"/>
  <c r="AG55" i="34"/>
  <c r="D54" i="34"/>
  <c r="E54" i="34"/>
  <c r="F54" i="34"/>
  <c r="G54" i="34"/>
  <c r="H54" i="34"/>
  <c r="J54" i="34"/>
  <c r="K54" i="34"/>
  <c r="L54" i="34"/>
  <c r="M54" i="34"/>
  <c r="N54" i="34"/>
  <c r="O54" i="34"/>
  <c r="P54" i="34"/>
  <c r="Q54" i="34"/>
  <c r="R54" i="34"/>
  <c r="S54" i="34"/>
  <c r="T54" i="34"/>
  <c r="U54" i="34"/>
  <c r="V54" i="34"/>
  <c r="W54" i="34"/>
  <c r="X54" i="34"/>
  <c r="Y54" i="34"/>
  <c r="Z54" i="34"/>
  <c r="AA54" i="34"/>
  <c r="AC54" i="34"/>
  <c r="AD54" i="34"/>
  <c r="AE54" i="34"/>
  <c r="AF54" i="34"/>
  <c r="AG54" i="34"/>
  <c r="D53" i="34"/>
  <c r="E53" i="34"/>
  <c r="F53" i="34"/>
  <c r="G53" i="34"/>
  <c r="H53" i="34"/>
  <c r="J53" i="34"/>
  <c r="K53" i="34"/>
  <c r="L53" i="34"/>
  <c r="M53" i="34"/>
  <c r="N53" i="34"/>
  <c r="O53" i="34"/>
  <c r="P53" i="34"/>
  <c r="Q53" i="34"/>
  <c r="R53" i="34"/>
  <c r="S53" i="34"/>
  <c r="T53" i="34"/>
  <c r="U53" i="34"/>
  <c r="V53" i="34"/>
  <c r="W53" i="34"/>
  <c r="X53" i="34"/>
  <c r="Y53" i="34"/>
  <c r="Z53" i="34"/>
  <c r="AA53" i="34"/>
  <c r="AC53" i="34"/>
  <c r="AD53" i="34"/>
  <c r="AE53" i="34"/>
  <c r="AF53" i="34"/>
  <c r="AG53" i="34"/>
  <c r="D52" i="34"/>
  <c r="E52" i="34"/>
  <c r="F52" i="34"/>
  <c r="G52" i="34"/>
  <c r="H52" i="34"/>
  <c r="J52" i="34"/>
  <c r="K52" i="34"/>
  <c r="L52" i="34"/>
  <c r="M52" i="34"/>
  <c r="N52" i="34"/>
  <c r="O52" i="34"/>
  <c r="P52" i="34"/>
  <c r="Q52" i="34"/>
  <c r="S52" i="34"/>
  <c r="T52" i="34"/>
  <c r="U52" i="34"/>
  <c r="W52" i="34"/>
  <c r="X52" i="34"/>
  <c r="Y52" i="34"/>
  <c r="Z52" i="34"/>
  <c r="AA52" i="34"/>
  <c r="AC52" i="34"/>
  <c r="AD52" i="34"/>
  <c r="AE52" i="34"/>
  <c r="AF52" i="34"/>
  <c r="AG52" i="34"/>
  <c r="D51" i="34"/>
  <c r="E51" i="34"/>
  <c r="F51" i="34"/>
  <c r="G51" i="34"/>
  <c r="H51" i="34"/>
  <c r="J51" i="34"/>
  <c r="K51" i="34"/>
  <c r="L51" i="34"/>
  <c r="M51" i="34"/>
  <c r="N51" i="34"/>
  <c r="O51" i="34"/>
  <c r="P51" i="34"/>
  <c r="Q51" i="34"/>
  <c r="R51" i="34"/>
  <c r="S51" i="34"/>
  <c r="T51" i="34"/>
  <c r="U51" i="34"/>
  <c r="V51" i="34"/>
  <c r="W51" i="34"/>
  <c r="X51" i="34"/>
  <c r="Y51" i="34"/>
  <c r="Z51" i="34"/>
  <c r="AA51" i="34"/>
  <c r="AC51" i="34"/>
  <c r="AD51" i="34"/>
  <c r="AE51" i="34"/>
  <c r="AF51" i="34"/>
  <c r="AG51" i="34"/>
  <c r="AB71" i="34"/>
  <c r="AB70" i="34"/>
  <c r="AB69" i="34"/>
  <c r="AB68" i="34"/>
  <c r="AB67" i="34"/>
  <c r="AB66" i="34"/>
  <c r="AB65" i="34"/>
  <c r="AB64" i="34"/>
  <c r="AB63" i="34"/>
  <c r="AG72" i="34"/>
  <c r="AF72" i="34"/>
  <c r="AE72" i="34"/>
  <c r="AD72" i="34"/>
  <c r="AC72" i="34"/>
  <c r="AA72" i="34"/>
  <c r="Z72" i="34"/>
  <c r="Y72" i="34"/>
  <c r="X72" i="34"/>
  <c r="W72" i="34"/>
  <c r="U72" i="34"/>
  <c r="I71" i="34"/>
  <c r="I69" i="34"/>
  <c r="I68" i="34"/>
  <c r="I67" i="34"/>
  <c r="I66" i="34"/>
  <c r="H72" i="34"/>
  <c r="D71" i="34"/>
  <c r="E71" i="34"/>
  <c r="F71" i="34"/>
  <c r="G71" i="34"/>
  <c r="H71" i="34"/>
  <c r="J71" i="34"/>
  <c r="K71" i="34"/>
  <c r="L71" i="34"/>
  <c r="M71" i="34"/>
  <c r="N71" i="34"/>
  <c r="O71" i="34"/>
  <c r="P71" i="34"/>
  <c r="Q71" i="34"/>
  <c r="S71" i="34"/>
  <c r="T71" i="34"/>
  <c r="U71" i="34"/>
  <c r="W71" i="34"/>
  <c r="X71" i="34"/>
  <c r="Y71" i="34"/>
  <c r="Z71" i="34"/>
  <c r="AA71" i="34"/>
  <c r="AC71" i="34"/>
  <c r="AD71" i="34"/>
  <c r="AE71" i="34"/>
  <c r="AF71" i="34"/>
  <c r="AG71" i="34"/>
  <c r="D70" i="34"/>
  <c r="E70" i="34"/>
  <c r="F70" i="34"/>
  <c r="G70" i="34"/>
  <c r="H70" i="34"/>
  <c r="J70" i="34"/>
  <c r="K70" i="34"/>
  <c r="L70" i="34"/>
  <c r="M70" i="34"/>
  <c r="N70" i="34"/>
  <c r="O70" i="34"/>
  <c r="P70" i="34"/>
  <c r="Q70" i="34"/>
  <c r="S70" i="34"/>
  <c r="T70" i="34"/>
  <c r="U70" i="34"/>
  <c r="W70" i="34"/>
  <c r="X70" i="34"/>
  <c r="Y70" i="34"/>
  <c r="Z70" i="34"/>
  <c r="AA70" i="34"/>
  <c r="AC70" i="34"/>
  <c r="AD70" i="34"/>
  <c r="AE70" i="34"/>
  <c r="AF70" i="34"/>
  <c r="AG70" i="34"/>
  <c r="D69" i="34"/>
  <c r="E69" i="34"/>
  <c r="F69" i="34"/>
  <c r="G69" i="34"/>
  <c r="H69" i="34"/>
  <c r="J69" i="34"/>
  <c r="K69" i="34"/>
  <c r="L69" i="34"/>
  <c r="M69" i="34"/>
  <c r="N69" i="34"/>
  <c r="O69" i="34"/>
  <c r="P69" i="34"/>
  <c r="R69" i="34"/>
  <c r="S69" i="34"/>
  <c r="T69" i="34"/>
  <c r="U69" i="34"/>
  <c r="V69" i="34"/>
  <c r="W69" i="34"/>
  <c r="X69" i="34"/>
  <c r="Y69" i="34"/>
  <c r="Z69" i="34"/>
  <c r="AA69" i="34"/>
  <c r="AC69" i="34"/>
  <c r="AD69" i="34"/>
  <c r="AE69" i="34"/>
  <c r="AF69" i="34"/>
  <c r="AG69" i="34"/>
  <c r="D68" i="34"/>
  <c r="E68" i="34"/>
  <c r="F68" i="34"/>
  <c r="G68" i="34"/>
  <c r="H68" i="34"/>
  <c r="J68" i="34"/>
  <c r="K68" i="34"/>
  <c r="L68" i="34"/>
  <c r="M68" i="34"/>
  <c r="N68" i="34"/>
  <c r="O68" i="34"/>
  <c r="P68" i="34"/>
  <c r="S68" i="34"/>
  <c r="T68" i="34"/>
  <c r="U68" i="34"/>
  <c r="V68" i="34" s="1"/>
  <c r="W68" i="34"/>
  <c r="X68" i="34"/>
  <c r="Y68" i="34"/>
  <c r="Z68" i="34"/>
  <c r="AA68" i="34"/>
  <c r="AC68" i="34"/>
  <c r="AD68" i="34"/>
  <c r="AE68" i="34"/>
  <c r="AF68" i="34"/>
  <c r="AG68" i="34"/>
  <c r="D67" i="34"/>
  <c r="E67" i="34"/>
  <c r="F67" i="34"/>
  <c r="G67" i="34"/>
  <c r="H67" i="34"/>
  <c r="J67" i="34"/>
  <c r="K67" i="34"/>
  <c r="L67" i="34"/>
  <c r="M67" i="34"/>
  <c r="N67" i="34"/>
  <c r="O67" i="34"/>
  <c r="P67" i="34"/>
  <c r="Q67" i="34"/>
  <c r="S67" i="34"/>
  <c r="T67" i="34"/>
  <c r="U67" i="34"/>
  <c r="V67" i="34" s="1"/>
  <c r="W67" i="34"/>
  <c r="X67" i="34"/>
  <c r="Y67" i="34"/>
  <c r="Z67" i="34"/>
  <c r="AA67" i="34"/>
  <c r="AC67" i="34"/>
  <c r="AD67" i="34"/>
  <c r="AE67" i="34"/>
  <c r="AF67" i="34"/>
  <c r="AG67" i="34"/>
  <c r="D66" i="34"/>
  <c r="E66" i="34"/>
  <c r="F66" i="34"/>
  <c r="G66" i="34"/>
  <c r="H66" i="34"/>
  <c r="J66" i="34"/>
  <c r="K66" i="34"/>
  <c r="L66" i="34"/>
  <c r="M66" i="34"/>
  <c r="N66" i="34"/>
  <c r="O66" i="34"/>
  <c r="P66" i="34"/>
  <c r="Q66" i="34"/>
  <c r="S66" i="34"/>
  <c r="T66" i="34"/>
  <c r="U66" i="34"/>
  <c r="W66" i="34"/>
  <c r="X66" i="34"/>
  <c r="Y66" i="34"/>
  <c r="Z66" i="34"/>
  <c r="AA66" i="34"/>
  <c r="AC66" i="34"/>
  <c r="AD66" i="34"/>
  <c r="AE66" i="34"/>
  <c r="AF66" i="34"/>
  <c r="AG66" i="34"/>
  <c r="D65" i="34"/>
  <c r="E65" i="34"/>
  <c r="F65" i="34"/>
  <c r="G65" i="34"/>
  <c r="I65" i="34" s="1"/>
  <c r="H65" i="34"/>
  <c r="J65" i="34"/>
  <c r="K65" i="34"/>
  <c r="L65" i="34"/>
  <c r="M65" i="34"/>
  <c r="N65" i="34"/>
  <c r="O65" i="34"/>
  <c r="P65" i="34"/>
  <c r="Q65" i="34"/>
  <c r="R65" i="34"/>
  <c r="S65" i="34"/>
  <c r="T65" i="34"/>
  <c r="U65" i="34"/>
  <c r="V65" i="34"/>
  <c r="W65" i="34"/>
  <c r="X65" i="34"/>
  <c r="Y65" i="34"/>
  <c r="Z65" i="34"/>
  <c r="AA65" i="34"/>
  <c r="AC65" i="34"/>
  <c r="AD65" i="34"/>
  <c r="AE65" i="34"/>
  <c r="AF65" i="34"/>
  <c r="AG65" i="34"/>
  <c r="D52" i="11"/>
  <c r="E52" i="11"/>
  <c r="F52" i="11"/>
  <c r="G52" i="11"/>
  <c r="I52" i="11"/>
  <c r="J52" i="11"/>
  <c r="K52" i="11"/>
  <c r="L52" i="11"/>
  <c r="M52" i="11"/>
  <c r="N52" i="11"/>
  <c r="O52" i="11"/>
  <c r="P52" i="11"/>
  <c r="R52" i="11"/>
  <c r="S52" i="11"/>
  <c r="T52" i="11"/>
  <c r="D64" i="34"/>
  <c r="E64" i="34"/>
  <c r="F64" i="34"/>
  <c r="I64" i="34" s="1"/>
  <c r="G64" i="34"/>
  <c r="H64" i="34"/>
  <c r="J64" i="34"/>
  <c r="J72" i="34" s="1"/>
  <c r="K64" i="34"/>
  <c r="L64" i="34"/>
  <c r="M64" i="34"/>
  <c r="N64" i="34"/>
  <c r="O64" i="34"/>
  <c r="P64" i="34"/>
  <c r="Q64" i="34"/>
  <c r="R64" i="34"/>
  <c r="S64" i="34"/>
  <c r="T64" i="34"/>
  <c r="U64" i="34"/>
  <c r="V64" i="34"/>
  <c r="W64" i="34"/>
  <c r="X64" i="34"/>
  <c r="Y64" i="34"/>
  <c r="Z64" i="34"/>
  <c r="AA64" i="34"/>
  <c r="AC64" i="34"/>
  <c r="AD64" i="34"/>
  <c r="AE64" i="34"/>
  <c r="AF64" i="34"/>
  <c r="AG64" i="34"/>
  <c r="D63" i="34"/>
  <c r="E63" i="34"/>
  <c r="F63" i="34"/>
  <c r="G63" i="34"/>
  <c r="H63" i="34"/>
  <c r="J63" i="34"/>
  <c r="K63" i="34"/>
  <c r="L63" i="34"/>
  <c r="M63" i="34"/>
  <c r="N63" i="34"/>
  <c r="O63" i="34"/>
  <c r="P63" i="34"/>
  <c r="Q63" i="34"/>
  <c r="R63" i="34"/>
  <c r="S63" i="34"/>
  <c r="T63" i="34"/>
  <c r="U63" i="34"/>
  <c r="V63" i="34"/>
  <c r="W63" i="34"/>
  <c r="X63" i="34"/>
  <c r="Y63" i="34"/>
  <c r="Z63" i="34"/>
  <c r="AA63" i="34"/>
  <c r="AC63" i="34"/>
  <c r="AD63" i="34"/>
  <c r="AE63" i="34"/>
  <c r="AF63" i="34"/>
  <c r="AG63" i="34"/>
  <c r="I45" i="34"/>
  <c r="AB43" i="34"/>
  <c r="D47" i="34"/>
  <c r="E47" i="34"/>
  <c r="F47" i="34"/>
  <c r="G47" i="34"/>
  <c r="H47" i="34"/>
  <c r="J47" i="34"/>
  <c r="K47" i="34"/>
  <c r="L47" i="34"/>
  <c r="N47" i="34"/>
  <c r="O47" i="34"/>
  <c r="P47" i="34"/>
  <c r="Q47" i="34"/>
  <c r="R47" i="34"/>
  <c r="S47" i="34"/>
  <c r="T47" i="34"/>
  <c r="U47" i="34"/>
  <c r="V47" i="34"/>
  <c r="W47" i="34"/>
  <c r="AB47" i="34" s="1"/>
  <c r="X47" i="34"/>
  <c r="Y47" i="34"/>
  <c r="Z47" i="34"/>
  <c r="AA47" i="34"/>
  <c r="AC47" i="34"/>
  <c r="AD47" i="34"/>
  <c r="AE47" i="34"/>
  <c r="AF47" i="34"/>
  <c r="AG47" i="34"/>
  <c r="D46" i="34"/>
  <c r="E46" i="34"/>
  <c r="F46" i="34"/>
  <c r="G46" i="34"/>
  <c r="I46" i="34" s="1"/>
  <c r="H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AB46" i="34" s="1"/>
  <c r="X46" i="34"/>
  <c r="Y46" i="34"/>
  <c r="Z46" i="34"/>
  <c r="AA46" i="34"/>
  <c r="AC46" i="34"/>
  <c r="AD46" i="34"/>
  <c r="AE46" i="34"/>
  <c r="AF46" i="34"/>
  <c r="AG46" i="34"/>
  <c r="D45" i="34"/>
  <c r="E45" i="34"/>
  <c r="F45" i="34"/>
  <c r="G45" i="34"/>
  <c r="H45" i="34"/>
  <c r="J45" i="34"/>
  <c r="K45" i="34"/>
  <c r="L45" i="34"/>
  <c r="M45" i="34"/>
  <c r="N45" i="34"/>
  <c r="P45" i="34"/>
  <c r="Q45" i="34"/>
  <c r="R45" i="34"/>
  <c r="S45" i="34"/>
  <c r="T45" i="34"/>
  <c r="U45" i="34"/>
  <c r="V45" i="34"/>
  <c r="W45" i="34"/>
  <c r="AB45" i="34" s="1"/>
  <c r="X45" i="34"/>
  <c r="Y45" i="34"/>
  <c r="Z45" i="34"/>
  <c r="AA45" i="34"/>
  <c r="AC45" i="34"/>
  <c r="AD45" i="34"/>
  <c r="AE45" i="34"/>
  <c r="AF45" i="34"/>
  <c r="AG45" i="34"/>
  <c r="D44" i="34"/>
  <c r="E44" i="34"/>
  <c r="F44" i="34"/>
  <c r="I44" i="34" s="1"/>
  <c r="G44" i="34"/>
  <c r="H44" i="34"/>
  <c r="J44" i="34"/>
  <c r="K44" i="34"/>
  <c r="L44" i="34"/>
  <c r="M44" i="34"/>
  <c r="N44" i="34"/>
  <c r="O44" i="34"/>
  <c r="P44" i="34"/>
  <c r="Q44" i="34"/>
  <c r="R44" i="34"/>
  <c r="S44" i="34"/>
  <c r="T44" i="34"/>
  <c r="U44" i="34"/>
  <c r="V44" i="34"/>
  <c r="W44" i="34"/>
  <c r="AB44" i="34" s="1"/>
  <c r="X44" i="34"/>
  <c r="Y44" i="34"/>
  <c r="Z44" i="34"/>
  <c r="AA44" i="34"/>
  <c r="AC44" i="34"/>
  <c r="AD44" i="34"/>
  <c r="AE44" i="34"/>
  <c r="AF44" i="34"/>
  <c r="AG44" i="34"/>
  <c r="D43" i="34"/>
  <c r="E43" i="34"/>
  <c r="F43" i="34"/>
  <c r="G43" i="34"/>
  <c r="H43" i="34"/>
  <c r="J43" i="34"/>
  <c r="K43" i="34"/>
  <c r="L43" i="34"/>
  <c r="M43" i="34"/>
  <c r="N43" i="34"/>
  <c r="O43" i="34"/>
  <c r="P43" i="34"/>
  <c r="Q43" i="34"/>
  <c r="R43" i="34"/>
  <c r="S43" i="34"/>
  <c r="T43" i="34"/>
  <c r="U43" i="34"/>
  <c r="V43" i="34"/>
  <c r="W43" i="34"/>
  <c r="X43" i="34"/>
  <c r="Y43" i="34"/>
  <c r="Z43" i="34"/>
  <c r="AA43" i="34"/>
  <c r="AC43" i="34"/>
  <c r="AD43" i="34"/>
  <c r="AE43" i="34"/>
  <c r="AF43" i="34"/>
  <c r="AG43" i="34"/>
  <c r="D42" i="34"/>
  <c r="E42" i="34"/>
  <c r="F42" i="34"/>
  <c r="I42" i="34" s="1"/>
  <c r="G42" i="34"/>
  <c r="H42" i="34"/>
  <c r="J42" i="34"/>
  <c r="K42" i="34"/>
  <c r="L42" i="34"/>
  <c r="M42" i="34"/>
  <c r="N42" i="34"/>
  <c r="O42" i="34"/>
  <c r="P42" i="34"/>
  <c r="Q42" i="34"/>
  <c r="R42" i="34"/>
  <c r="S42" i="34"/>
  <c r="T42" i="34"/>
  <c r="U42" i="34"/>
  <c r="V42" i="34"/>
  <c r="W42" i="34"/>
  <c r="X42" i="34"/>
  <c r="AB42" i="34" s="1"/>
  <c r="Y42" i="34"/>
  <c r="Z42" i="34"/>
  <c r="AA42" i="34"/>
  <c r="AC42" i="34"/>
  <c r="AD42" i="34"/>
  <c r="AE42" i="34"/>
  <c r="AF42" i="34"/>
  <c r="AG42" i="34"/>
  <c r="D41" i="34"/>
  <c r="E41" i="34"/>
  <c r="F41" i="34"/>
  <c r="G41" i="34"/>
  <c r="H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AB41" i="34" s="1"/>
  <c r="X41" i="34"/>
  <c r="Y41" i="34"/>
  <c r="Z41" i="34"/>
  <c r="AA41" i="34"/>
  <c r="AC41" i="34"/>
  <c r="AD41" i="34"/>
  <c r="AE41" i="34"/>
  <c r="AF41" i="34"/>
  <c r="AG41" i="34"/>
  <c r="D40" i="34"/>
  <c r="E40" i="34"/>
  <c r="F40" i="34"/>
  <c r="G40" i="34"/>
  <c r="H40" i="34"/>
  <c r="J40" i="34"/>
  <c r="K40" i="34"/>
  <c r="L40" i="34"/>
  <c r="M40" i="34"/>
  <c r="N40" i="34"/>
  <c r="O40" i="34"/>
  <c r="P40" i="34"/>
  <c r="Q40" i="34"/>
  <c r="R40" i="34"/>
  <c r="S40" i="34"/>
  <c r="T40" i="34"/>
  <c r="U40" i="34"/>
  <c r="V40" i="34"/>
  <c r="W40" i="34"/>
  <c r="X40" i="34"/>
  <c r="AB40" i="34" s="1"/>
  <c r="Y40" i="34"/>
  <c r="Z40" i="34"/>
  <c r="AA40" i="34"/>
  <c r="AC40" i="34"/>
  <c r="AD40" i="34"/>
  <c r="AE40" i="34"/>
  <c r="AF40" i="34"/>
  <c r="AG40" i="34"/>
  <c r="D39" i="34"/>
  <c r="E39" i="34"/>
  <c r="F39" i="34"/>
  <c r="G39" i="34"/>
  <c r="H39" i="34"/>
  <c r="J39" i="34"/>
  <c r="K39" i="34"/>
  <c r="L39" i="34"/>
  <c r="L48" i="34" s="1"/>
  <c r="M39" i="34"/>
  <c r="N39" i="34"/>
  <c r="O39" i="34"/>
  <c r="P39" i="34"/>
  <c r="Q39" i="34"/>
  <c r="R39" i="34"/>
  <c r="S39" i="34"/>
  <c r="T39" i="34"/>
  <c r="T48" i="34" s="1"/>
  <c r="U39" i="34"/>
  <c r="V39" i="34"/>
  <c r="W39" i="34"/>
  <c r="X39" i="34"/>
  <c r="AB39" i="34" s="1"/>
  <c r="Y39" i="34"/>
  <c r="Z39" i="34"/>
  <c r="AA39" i="34"/>
  <c r="AC39" i="34"/>
  <c r="AC48" i="34" s="1"/>
  <c r="AD39" i="34"/>
  <c r="AE39" i="34"/>
  <c r="AF39" i="34"/>
  <c r="AG39" i="34"/>
  <c r="D35" i="34"/>
  <c r="E35" i="34"/>
  <c r="F35" i="34"/>
  <c r="G35" i="34"/>
  <c r="H35" i="34"/>
  <c r="J35" i="34"/>
  <c r="K35" i="34"/>
  <c r="L35" i="34"/>
  <c r="M35" i="34"/>
  <c r="N35" i="34"/>
  <c r="O35" i="34"/>
  <c r="P35" i="34"/>
  <c r="Q35" i="34"/>
  <c r="R35" i="34"/>
  <c r="S35" i="34"/>
  <c r="T35" i="34"/>
  <c r="U35" i="34"/>
  <c r="V35" i="34"/>
  <c r="W35" i="34"/>
  <c r="W36" i="34" s="1"/>
  <c r="X35" i="34"/>
  <c r="X36" i="34" s="1"/>
  <c r="Y35" i="34"/>
  <c r="Y36" i="34" s="1"/>
  <c r="Z35" i="34"/>
  <c r="Z36" i="34" s="1"/>
  <c r="AA35" i="34"/>
  <c r="AA36" i="34" s="1"/>
  <c r="AC35" i="34"/>
  <c r="AC36" i="34" s="1"/>
  <c r="AD35" i="34"/>
  <c r="AE35" i="34"/>
  <c r="AF35" i="34"/>
  <c r="AG35" i="34"/>
  <c r="D34" i="34"/>
  <c r="E34" i="34"/>
  <c r="F34" i="34"/>
  <c r="G34" i="34"/>
  <c r="H34" i="34"/>
  <c r="J34" i="34"/>
  <c r="K34" i="34"/>
  <c r="L34" i="34"/>
  <c r="M34" i="34"/>
  <c r="N34" i="34"/>
  <c r="O34" i="34"/>
  <c r="P34" i="34"/>
  <c r="Q34" i="34"/>
  <c r="R34" i="34"/>
  <c r="S34" i="34"/>
  <c r="T34" i="34"/>
  <c r="U34" i="34"/>
  <c r="V34" i="34"/>
  <c r="W34" i="34"/>
  <c r="X34" i="34"/>
  <c r="Y34" i="34"/>
  <c r="Z34" i="34"/>
  <c r="AA34" i="34"/>
  <c r="AC34" i="34"/>
  <c r="AD34" i="34"/>
  <c r="AE34" i="34"/>
  <c r="AF34" i="34"/>
  <c r="AG34" i="34"/>
  <c r="D33" i="34"/>
  <c r="E33" i="34"/>
  <c r="F33" i="34"/>
  <c r="I33" i="34" s="1"/>
  <c r="G33" i="34"/>
  <c r="H33" i="34"/>
  <c r="J33" i="34"/>
  <c r="K33" i="34"/>
  <c r="L33" i="34"/>
  <c r="M33" i="34"/>
  <c r="N33" i="34"/>
  <c r="O33" i="34"/>
  <c r="P33" i="34"/>
  <c r="Q33" i="34"/>
  <c r="R33" i="34"/>
  <c r="S33" i="34"/>
  <c r="T33" i="34"/>
  <c r="U33" i="34"/>
  <c r="V33" i="34"/>
  <c r="W33" i="34"/>
  <c r="X33" i="34"/>
  <c r="Y33" i="34"/>
  <c r="Z33" i="34"/>
  <c r="AA33" i="34"/>
  <c r="AC33" i="34"/>
  <c r="AD33" i="34"/>
  <c r="AE33" i="34"/>
  <c r="AF33" i="34"/>
  <c r="AG33" i="34"/>
  <c r="D32" i="34"/>
  <c r="E32" i="34"/>
  <c r="F32" i="34"/>
  <c r="G32" i="34"/>
  <c r="H32" i="34"/>
  <c r="J32" i="34"/>
  <c r="K32" i="34"/>
  <c r="L32" i="34"/>
  <c r="M32" i="34"/>
  <c r="N32" i="34"/>
  <c r="O32" i="34"/>
  <c r="P32" i="34"/>
  <c r="Q32" i="34"/>
  <c r="R32" i="34"/>
  <c r="S32" i="34"/>
  <c r="T32" i="34"/>
  <c r="U32" i="34"/>
  <c r="V32" i="34"/>
  <c r="W32" i="34"/>
  <c r="X32" i="34"/>
  <c r="Y32" i="34"/>
  <c r="Z32" i="34"/>
  <c r="AA32" i="34"/>
  <c r="AC32" i="34"/>
  <c r="AD32" i="34"/>
  <c r="AE32" i="34"/>
  <c r="AF32" i="34"/>
  <c r="AG32" i="34"/>
  <c r="D31" i="34"/>
  <c r="E31" i="34"/>
  <c r="F31" i="34"/>
  <c r="G31" i="34"/>
  <c r="H31" i="34"/>
  <c r="J31" i="34"/>
  <c r="K31" i="34"/>
  <c r="L31" i="34"/>
  <c r="M31" i="34"/>
  <c r="N31" i="34"/>
  <c r="O31" i="34"/>
  <c r="P31" i="34"/>
  <c r="Q31" i="34"/>
  <c r="R31" i="34"/>
  <c r="S31" i="34"/>
  <c r="T31" i="34"/>
  <c r="U31" i="34"/>
  <c r="V31" i="34"/>
  <c r="W31" i="34"/>
  <c r="X31" i="34"/>
  <c r="Y31" i="34"/>
  <c r="Z31" i="34"/>
  <c r="AA31" i="34"/>
  <c r="AC31" i="34"/>
  <c r="AD31" i="34"/>
  <c r="AE31" i="34"/>
  <c r="AF31" i="34"/>
  <c r="AG31" i="34"/>
  <c r="D30" i="34"/>
  <c r="E30" i="34"/>
  <c r="F30" i="34"/>
  <c r="I30" i="34" s="1"/>
  <c r="G30" i="34"/>
  <c r="H30" i="34"/>
  <c r="J30" i="34"/>
  <c r="K30" i="34"/>
  <c r="L30" i="34"/>
  <c r="M30" i="34"/>
  <c r="N30" i="34"/>
  <c r="O30" i="34"/>
  <c r="P30" i="34"/>
  <c r="Q30" i="34"/>
  <c r="R30" i="34"/>
  <c r="S30" i="34"/>
  <c r="T30" i="34"/>
  <c r="U30" i="34"/>
  <c r="V30" i="34"/>
  <c r="W30" i="34"/>
  <c r="X30" i="34"/>
  <c r="Y30" i="34"/>
  <c r="Z30" i="34"/>
  <c r="AA30" i="34"/>
  <c r="AC30" i="34"/>
  <c r="AD30" i="34"/>
  <c r="AE30" i="34"/>
  <c r="AF30" i="34"/>
  <c r="AG30" i="34"/>
  <c r="D29" i="34"/>
  <c r="E29" i="34"/>
  <c r="F29" i="34"/>
  <c r="I29" i="34" s="1"/>
  <c r="G29" i="34"/>
  <c r="H29" i="34"/>
  <c r="J29" i="34"/>
  <c r="K29" i="34"/>
  <c r="L29" i="34"/>
  <c r="M29" i="34"/>
  <c r="N29" i="34"/>
  <c r="O29" i="34"/>
  <c r="P29" i="34"/>
  <c r="Q29" i="34"/>
  <c r="R29" i="34"/>
  <c r="S29" i="34"/>
  <c r="T29" i="34"/>
  <c r="U29" i="34"/>
  <c r="V29" i="34"/>
  <c r="W29" i="34"/>
  <c r="AB29" i="34" s="1"/>
  <c r="X29" i="34"/>
  <c r="Y29" i="34"/>
  <c r="Z29" i="34"/>
  <c r="AA29" i="34"/>
  <c r="AC29" i="34"/>
  <c r="AD29" i="34"/>
  <c r="AE29" i="34"/>
  <c r="AF29" i="34"/>
  <c r="AG29" i="34"/>
  <c r="D28" i="34"/>
  <c r="E28" i="34"/>
  <c r="F28" i="34"/>
  <c r="G28" i="34"/>
  <c r="H28" i="34"/>
  <c r="J28" i="34"/>
  <c r="K28" i="34"/>
  <c r="L28" i="34"/>
  <c r="M28" i="34"/>
  <c r="N28" i="34"/>
  <c r="O28" i="34"/>
  <c r="P28" i="34"/>
  <c r="Q28" i="34"/>
  <c r="R28" i="34"/>
  <c r="S28" i="34"/>
  <c r="T28" i="34"/>
  <c r="U28" i="34"/>
  <c r="V28" i="34"/>
  <c r="W28" i="34"/>
  <c r="X28" i="34"/>
  <c r="Z28" i="34"/>
  <c r="AA28" i="34"/>
  <c r="AC28" i="34"/>
  <c r="AD28" i="34"/>
  <c r="AE28" i="34"/>
  <c r="AF28" i="34"/>
  <c r="AG28" i="34"/>
  <c r="D27" i="34"/>
  <c r="E27" i="34"/>
  <c r="F27" i="34"/>
  <c r="G27" i="34"/>
  <c r="H27" i="34"/>
  <c r="J27" i="34"/>
  <c r="K27" i="34"/>
  <c r="L27" i="34"/>
  <c r="M27" i="34"/>
  <c r="N27" i="34"/>
  <c r="O27" i="34"/>
  <c r="P27" i="34"/>
  <c r="Q27" i="34"/>
  <c r="R27" i="34"/>
  <c r="S27" i="34"/>
  <c r="T27" i="34"/>
  <c r="U27" i="34"/>
  <c r="V27" i="34"/>
  <c r="W27" i="34"/>
  <c r="X27" i="34"/>
  <c r="Y27" i="34"/>
  <c r="Z27" i="34"/>
  <c r="AA27" i="34"/>
  <c r="AC27" i="34"/>
  <c r="AD27" i="34"/>
  <c r="AE27" i="34"/>
  <c r="AF27" i="34"/>
  <c r="AG27" i="34"/>
  <c r="AG23" i="34"/>
  <c r="AF23" i="34"/>
  <c r="AE23" i="34"/>
  <c r="AD23" i="34"/>
  <c r="AC23" i="34"/>
  <c r="AA23" i="34"/>
  <c r="Z23" i="34"/>
  <c r="Y23" i="34"/>
  <c r="X23" i="34"/>
  <c r="W23" i="34"/>
  <c r="V23" i="34"/>
  <c r="U23" i="34"/>
  <c r="T23" i="34"/>
  <c r="S23" i="34"/>
  <c r="Q23" i="34"/>
  <c r="P23" i="34"/>
  <c r="O23" i="34"/>
  <c r="N23" i="34"/>
  <c r="M23" i="34"/>
  <c r="L23" i="34"/>
  <c r="K23" i="34"/>
  <c r="J23" i="34"/>
  <c r="H23" i="34"/>
  <c r="G23" i="34"/>
  <c r="F23" i="34"/>
  <c r="I23" i="34" s="1"/>
  <c r="E23" i="34"/>
  <c r="D23" i="34"/>
  <c r="AG22" i="34"/>
  <c r="AF22" i="34"/>
  <c r="AE22" i="34"/>
  <c r="AD22" i="34"/>
  <c r="AC22" i="34"/>
  <c r="AA22" i="34"/>
  <c r="Z22" i="34"/>
  <c r="Y22" i="34"/>
  <c r="X22" i="34"/>
  <c r="W22" i="34"/>
  <c r="V22" i="34"/>
  <c r="U22" i="34"/>
  <c r="T22" i="34"/>
  <c r="S22" i="34"/>
  <c r="Q22" i="34"/>
  <c r="P22" i="34"/>
  <c r="O22" i="34"/>
  <c r="N22" i="34"/>
  <c r="M22" i="34"/>
  <c r="L22" i="34"/>
  <c r="K22" i="34"/>
  <c r="J22" i="34"/>
  <c r="H22" i="34"/>
  <c r="G22" i="34"/>
  <c r="F22" i="34"/>
  <c r="E22" i="34"/>
  <c r="D22" i="34"/>
  <c r="AG21" i="34"/>
  <c r="AF21" i="34"/>
  <c r="AE21" i="34"/>
  <c r="AD21" i="34"/>
  <c r="AC21" i="34"/>
  <c r="AA21" i="34"/>
  <c r="Z21" i="34"/>
  <c r="Y21" i="34"/>
  <c r="X21" i="34"/>
  <c r="W21" i="34"/>
  <c r="V21" i="34"/>
  <c r="U21" i="34"/>
  <c r="T21" i="34"/>
  <c r="S21" i="34"/>
  <c r="Q21" i="34"/>
  <c r="P21" i="34"/>
  <c r="O21" i="34"/>
  <c r="N21" i="34"/>
  <c r="M21" i="34"/>
  <c r="L21" i="34"/>
  <c r="K21" i="34"/>
  <c r="J21" i="34"/>
  <c r="H21" i="34"/>
  <c r="G21" i="34"/>
  <c r="F21" i="34"/>
  <c r="E21" i="34"/>
  <c r="D21" i="34"/>
  <c r="AG20" i="34"/>
  <c r="AF20" i="34"/>
  <c r="AE20" i="34"/>
  <c r="AD20" i="34"/>
  <c r="AC20" i="34"/>
  <c r="AA20" i="34"/>
  <c r="Z20" i="34"/>
  <c r="Y20" i="34"/>
  <c r="X20" i="34"/>
  <c r="W20" i="34"/>
  <c r="V20" i="34"/>
  <c r="U20" i="34"/>
  <c r="T20" i="34"/>
  <c r="S20" i="34"/>
  <c r="Q20" i="34"/>
  <c r="P20" i="34"/>
  <c r="O20" i="34"/>
  <c r="N20" i="34"/>
  <c r="M20" i="34"/>
  <c r="L20" i="34"/>
  <c r="K20" i="34"/>
  <c r="J20" i="34"/>
  <c r="H20" i="34"/>
  <c r="G20" i="34"/>
  <c r="F20" i="34"/>
  <c r="I20" i="34" s="1"/>
  <c r="E20" i="34"/>
  <c r="D20" i="34"/>
  <c r="AG19" i="34"/>
  <c r="AF19" i="34"/>
  <c r="AE19" i="34"/>
  <c r="AD19" i="34"/>
  <c r="AC19" i="34"/>
  <c r="AA19" i="34"/>
  <c r="Z19" i="34"/>
  <c r="Y19" i="34"/>
  <c r="X19" i="34"/>
  <c r="W19" i="34"/>
  <c r="V19" i="34"/>
  <c r="U19" i="34"/>
  <c r="T19" i="34"/>
  <c r="S19" i="34"/>
  <c r="Q19" i="34"/>
  <c r="P19" i="34"/>
  <c r="O19" i="34"/>
  <c r="N19" i="34"/>
  <c r="M19" i="34"/>
  <c r="L19" i="34"/>
  <c r="K19" i="34"/>
  <c r="J19" i="34"/>
  <c r="H19" i="34"/>
  <c r="G19" i="34"/>
  <c r="F19" i="34"/>
  <c r="I19" i="34" s="1"/>
  <c r="E19" i="34"/>
  <c r="D19" i="34"/>
  <c r="AG18" i="34"/>
  <c r="AF18" i="34"/>
  <c r="AE18" i="34"/>
  <c r="AD18" i="34"/>
  <c r="AC18" i="34"/>
  <c r="AA18" i="34"/>
  <c r="Z18" i="34"/>
  <c r="Y18" i="34"/>
  <c r="X18" i="34"/>
  <c r="W18" i="34"/>
  <c r="V18" i="34"/>
  <c r="U18" i="34"/>
  <c r="T18" i="34"/>
  <c r="S18" i="34"/>
  <c r="Q18" i="34"/>
  <c r="P18" i="34"/>
  <c r="O18" i="34"/>
  <c r="N18" i="34"/>
  <c r="M18" i="34"/>
  <c r="L18" i="34"/>
  <c r="K18" i="34"/>
  <c r="J18" i="34"/>
  <c r="H18" i="34"/>
  <c r="G18" i="34"/>
  <c r="F18" i="34"/>
  <c r="E18" i="34"/>
  <c r="D18" i="34"/>
  <c r="AG17" i="34"/>
  <c r="AF17" i="34"/>
  <c r="AE17" i="34"/>
  <c r="AD17" i="34"/>
  <c r="AC17" i="34"/>
  <c r="AA17" i="34"/>
  <c r="Z17" i="34"/>
  <c r="Y17" i="34"/>
  <c r="X17" i="34"/>
  <c r="W17" i="34"/>
  <c r="V17" i="34"/>
  <c r="U17" i="34"/>
  <c r="T17" i="34"/>
  <c r="S17" i="34"/>
  <c r="Q17" i="34"/>
  <c r="P17" i="34"/>
  <c r="O17" i="34"/>
  <c r="N17" i="34"/>
  <c r="M17" i="34"/>
  <c r="L17" i="34"/>
  <c r="K17" i="34"/>
  <c r="J17" i="34"/>
  <c r="H17" i="34"/>
  <c r="G17" i="34"/>
  <c r="F17" i="34"/>
  <c r="E17" i="34"/>
  <c r="D17" i="34"/>
  <c r="AG16" i="34"/>
  <c r="AF16" i="34"/>
  <c r="AE16" i="34"/>
  <c r="AD16" i="34"/>
  <c r="AC16" i="34"/>
  <c r="AA16" i="34"/>
  <c r="Z16" i="34"/>
  <c r="Y16" i="34"/>
  <c r="X16" i="34"/>
  <c r="W16" i="34"/>
  <c r="V16" i="34"/>
  <c r="U16" i="34"/>
  <c r="T16" i="34"/>
  <c r="S16" i="34"/>
  <c r="Q16" i="34"/>
  <c r="P16" i="34"/>
  <c r="O16" i="34"/>
  <c r="N16" i="34"/>
  <c r="M16" i="34"/>
  <c r="L16" i="34"/>
  <c r="K16" i="34"/>
  <c r="J16" i="34"/>
  <c r="H16" i="34"/>
  <c r="G16" i="34"/>
  <c r="F16" i="34"/>
  <c r="E16" i="34"/>
  <c r="D16" i="34"/>
  <c r="AG15" i="34"/>
  <c r="AF15" i="34"/>
  <c r="AE15" i="34"/>
  <c r="AD15" i="34"/>
  <c r="AC15" i="34"/>
  <c r="AA15" i="34"/>
  <c r="Z15" i="34"/>
  <c r="Y15" i="34"/>
  <c r="X15" i="34"/>
  <c r="W15" i="34"/>
  <c r="V15" i="34"/>
  <c r="U15" i="34"/>
  <c r="T15" i="34"/>
  <c r="S15" i="34"/>
  <c r="Q15" i="34"/>
  <c r="P15" i="34"/>
  <c r="O15" i="34"/>
  <c r="N15" i="34"/>
  <c r="M15" i="34"/>
  <c r="L15" i="34"/>
  <c r="K15" i="34"/>
  <c r="J15" i="34"/>
  <c r="H15" i="34"/>
  <c r="G15" i="34"/>
  <c r="F15" i="34"/>
  <c r="E15" i="34"/>
  <c r="D15" i="34"/>
  <c r="AG11" i="34"/>
  <c r="AG12" i="34" s="1"/>
  <c r="AF11" i="34"/>
  <c r="AF12" i="34" s="1"/>
  <c r="AE11" i="34"/>
  <c r="AE12" i="34" s="1"/>
  <c r="AD11" i="34"/>
  <c r="AD12" i="34" s="1"/>
  <c r="AC11" i="34"/>
  <c r="AC12" i="34" s="1"/>
  <c r="AB11" i="34"/>
  <c r="AA11" i="34"/>
  <c r="Z11" i="34"/>
  <c r="Y11" i="34"/>
  <c r="Y12" i="34" s="1"/>
  <c r="X11" i="34"/>
  <c r="W11" i="34"/>
  <c r="V11" i="34"/>
  <c r="U11" i="34"/>
  <c r="T11" i="34"/>
  <c r="S11" i="34"/>
  <c r="R11" i="34"/>
  <c r="Q11" i="34"/>
  <c r="Q12" i="34" s="1"/>
  <c r="P11" i="34"/>
  <c r="P12" i="34" s="1"/>
  <c r="O11" i="34"/>
  <c r="O12" i="34" s="1"/>
  <c r="N11" i="34"/>
  <c r="N12" i="34" s="1"/>
  <c r="M11" i="34"/>
  <c r="M12" i="34" s="1"/>
  <c r="L11" i="34"/>
  <c r="L12" i="34" s="1"/>
  <c r="K11" i="34"/>
  <c r="K12" i="34" s="1"/>
  <c r="J11" i="34"/>
  <c r="J12" i="34" s="1"/>
  <c r="I11" i="34"/>
  <c r="H11" i="34"/>
  <c r="G11" i="34"/>
  <c r="F11" i="34"/>
  <c r="E11" i="34"/>
  <c r="D11" i="34"/>
  <c r="AG10" i="34"/>
  <c r="AF10" i="34"/>
  <c r="AE10" i="34"/>
  <c r="AD10" i="34"/>
  <c r="AC10" i="34"/>
  <c r="AB10" i="34"/>
  <c r="AA10" i="34"/>
  <c r="Z10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AG9" i="34"/>
  <c r="AF9" i="34"/>
  <c r="AE9" i="34"/>
  <c r="AD9" i="34"/>
  <c r="AC9" i="34"/>
  <c r="AB9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AG8" i="34"/>
  <c r="AF8" i="34"/>
  <c r="AE8" i="34"/>
  <c r="AD8" i="34"/>
  <c r="AC8" i="34"/>
  <c r="AB8" i="34"/>
  <c r="AA8" i="34"/>
  <c r="Z8" i="34"/>
  <c r="Y8" i="34"/>
  <c r="X8" i="34"/>
  <c r="W8" i="34"/>
  <c r="V8" i="34"/>
  <c r="U8" i="34"/>
  <c r="T8" i="34"/>
  <c r="S8" i="34"/>
  <c r="R8" i="34"/>
  <c r="Q8" i="34"/>
  <c r="P8" i="34"/>
  <c r="O8" i="34"/>
  <c r="N8" i="34"/>
  <c r="M8" i="34"/>
  <c r="L8" i="34"/>
  <c r="K8" i="34"/>
  <c r="J8" i="34"/>
  <c r="I8" i="34"/>
  <c r="H8" i="34"/>
  <c r="G8" i="34"/>
  <c r="F8" i="34"/>
  <c r="E8" i="34"/>
  <c r="D8" i="34"/>
  <c r="AG7" i="34"/>
  <c r="AF7" i="34"/>
  <c r="AE7" i="34"/>
  <c r="AD7" i="34"/>
  <c r="AC7" i="34"/>
  <c r="AB7" i="34"/>
  <c r="AA7" i="34"/>
  <c r="Z7" i="34"/>
  <c r="Y7" i="34"/>
  <c r="X7" i="34"/>
  <c r="W7" i="34"/>
  <c r="V7" i="34"/>
  <c r="U7" i="34"/>
  <c r="T7" i="34"/>
  <c r="S7" i="34"/>
  <c r="R7" i="34"/>
  <c r="Q7" i="34"/>
  <c r="P7" i="34"/>
  <c r="O7" i="34"/>
  <c r="N7" i="34"/>
  <c r="M7" i="34"/>
  <c r="L7" i="34"/>
  <c r="K7" i="34"/>
  <c r="J7" i="34"/>
  <c r="I7" i="34"/>
  <c r="H7" i="34"/>
  <c r="G7" i="34"/>
  <c r="F7" i="34"/>
  <c r="E7" i="34"/>
  <c r="D7" i="34"/>
  <c r="AG6" i="34"/>
  <c r="AF6" i="34"/>
  <c r="AE6" i="34"/>
  <c r="AD6" i="34"/>
  <c r="AC6" i="34"/>
  <c r="AB6" i="34"/>
  <c r="AA6" i="34"/>
  <c r="Z6" i="34"/>
  <c r="Y6" i="34"/>
  <c r="X6" i="34"/>
  <c r="W6" i="34"/>
  <c r="V6" i="34"/>
  <c r="U6" i="34"/>
  <c r="T6" i="34"/>
  <c r="S6" i="34"/>
  <c r="R6" i="34"/>
  <c r="Q6" i="34"/>
  <c r="P6" i="34"/>
  <c r="O6" i="34"/>
  <c r="N6" i="34"/>
  <c r="M6" i="34"/>
  <c r="L6" i="34"/>
  <c r="K6" i="34"/>
  <c r="J6" i="34"/>
  <c r="I6" i="34"/>
  <c r="H6" i="34"/>
  <c r="G6" i="34"/>
  <c r="F6" i="34"/>
  <c r="E6" i="34"/>
  <c r="D6" i="34"/>
  <c r="AG5" i="34"/>
  <c r="AF5" i="34"/>
  <c r="AE5" i="34"/>
  <c r="AD5" i="34"/>
  <c r="AC5" i="34"/>
  <c r="AB5" i="34"/>
  <c r="AA5" i="34"/>
  <c r="Z5" i="34"/>
  <c r="Y5" i="34"/>
  <c r="X5" i="34"/>
  <c r="W5" i="34"/>
  <c r="V5" i="34"/>
  <c r="U5" i="34"/>
  <c r="T5" i="34"/>
  <c r="S5" i="34"/>
  <c r="R5" i="34"/>
  <c r="Q5" i="34"/>
  <c r="P5" i="34"/>
  <c r="O5" i="34"/>
  <c r="N5" i="34"/>
  <c r="M5" i="34"/>
  <c r="L5" i="34"/>
  <c r="K5" i="34"/>
  <c r="J5" i="34"/>
  <c r="I5" i="34"/>
  <c r="H5" i="34"/>
  <c r="G5" i="34"/>
  <c r="F5" i="34"/>
  <c r="E5" i="34"/>
  <c r="D5" i="34"/>
  <c r="AG4" i="34"/>
  <c r="AF4" i="34"/>
  <c r="AE4" i="34"/>
  <c r="AD4" i="34"/>
  <c r="AC4" i="34"/>
  <c r="AB4" i="34"/>
  <c r="AA4" i="34"/>
  <c r="Z4" i="34"/>
  <c r="Y4" i="34"/>
  <c r="X4" i="34"/>
  <c r="W4" i="34"/>
  <c r="V4" i="34"/>
  <c r="U4" i="34"/>
  <c r="T4" i="34"/>
  <c r="S4" i="34"/>
  <c r="R4" i="34"/>
  <c r="Q4" i="34"/>
  <c r="P4" i="34"/>
  <c r="O4" i="34"/>
  <c r="N4" i="34"/>
  <c r="M4" i="34"/>
  <c r="L4" i="34"/>
  <c r="K4" i="34"/>
  <c r="J4" i="34"/>
  <c r="I4" i="34"/>
  <c r="H4" i="34"/>
  <c r="G4" i="34"/>
  <c r="F4" i="34"/>
  <c r="E4" i="34"/>
  <c r="D4" i="34"/>
  <c r="AG3" i="34"/>
  <c r="AF3" i="34"/>
  <c r="AE3" i="34"/>
  <c r="AD3" i="34"/>
  <c r="AC3" i="34"/>
  <c r="AB3" i="34"/>
  <c r="AA3" i="34"/>
  <c r="Z3" i="34"/>
  <c r="Y3" i="34"/>
  <c r="X3" i="34"/>
  <c r="W3" i="34"/>
  <c r="V3" i="34"/>
  <c r="U3" i="34"/>
  <c r="T3" i="34"/>
  <c r="S3" i="34"/>
  <c r="R3" i="34"/>
  <c r="Q3" i="34"/>
  <c r="P3" i="34"/>
  <c r="O3" i="34"/>
  <c r="N3" i="34"/>
  <c r="M3" i="34"/>
  <c r="L3" i="34"/>
  <c r="K3" i="34"/>
  <c r="J3" i="34"/>
  <c r="I3" i="34"/>
  <c r="H3" i="34"/>
  <c r="G3" i="34"/>
  <c r="F3" i="34"/>
  <c r="E3" i="34"/>
  <c r="D3" i="34"/>
  <c r="AD61" i="34" l="1"/>
  <c r="Y61" i="34"/>
  <c r="AC61" i="34"/>
  <c r="AH60" i="34"/>
  <c r="AG61" i="34" s="1"/>
  <c r="Z61" i="34"/>
  <c r="AF61" i="34"/>
  <c r="AC13" i="34"/>
  <c r="AH12" i="34"/>
  <c r="AA61" i="34"/>
  <c r="J13" i="34"/>
  <c r="AE13" i="34"/>
  <c r="V60" i="34"/>
  <c r="U61" i="34" s="1"/>
  <c r="S61" i="34"/>
  <c r="AB60" i="34"/>
  <c r="W61" i="34" s="1"/>
  <c r="AB61" i="34" s="1"/>
  <c r="AD13" i="34"/>
  <c r="AF13" i="34"/>
  <c r="AG13" i="34"/>
  <c r="AE61" i="34"/>
  <c r="I43" i="34"/>
  <c r="I48" i="34" s="1"/>
  <c r="M72" i="34"/>
  <c r="I70" i="34"/>
  <c r="K72" i="34"/>
  <c r="Q72" i="34"/>
  <c r="N36" i="34"/>
  <c r="N37" i="34" s="1"/>
  <c r="J60" i="34"/>
  <c r="I58" i="34"/>
  <c r="N72" i="34"/>
  <c r="O72" i="34"/>
  <c r="D72" i="34"/>
  <c r="P72" i="34"/>
  <c r="T72" i="34"/>
  <c r="L72" i="34"/>
  <c r="S72" i="34"/>
  <c r="F72" i="34"/>
  <c r="E72" i="34"/>
  <c r="I63" i="34"/>
  <c r="G72" i="34"/>
  <c r="I47" i="34"/>
  <c r="Q36" i="34"/>
  <c r="I28" i="34"/>
  <c r="H36" i="34"/>
  <c r="S36" i="34"/>
  <c r="K36" i="34"/>
  <c r="E36" i="34"/>
  <c r="I15" i="34"/>
  <c r="P60" i="34"/>
  <c r="L60" i="34"/>
  <c r="I59" i="34"/>
  <c r="D60" i="34"/>
  <c r="K60" i="34"/>
  <c r="Q60" i="34"/>
  <c r="M60" i="34"/>
  <c r="N60" i="34"/>
  <c r="N61" i="34" s="1"/>
  <c r="O60" i="34"/>
  <c r="F60" i="34"/>
  <c r="E60" i="34"/>
  <c r="H61" i="34" s="1"/>
  <c r="I57" i="34"/>
  <c r="G60" i="34"/>
  <c r="U48" i="34"/>
  <c r="M48" i="34"/>
  <c r="M49" i="34" s="1"/>
  <c r="D48" i="34"/>
  <c r="AB33" i="34"/>
  <c r="AB34" i="34"/>
  <c r="I34" i="34"/>
  <c r="AB35" i="34"/>
  <c r="AE36" i="34"/>
  <c r="I35" i="34"/>
  <c r="AB32" i="34"/>
  <c r="I32" i="34"/>
  <c r="AG36" i="34"/>
  <c r="P36" i="34"/>
  <c r="G36" i="34"/>
  <c r="G37" i="34" s="1"/>
  <c r="D36" i="34"/>
  <c r="AB31" i="34"/>
  <c r="I31" i="34"/>
  <c r="L36" i="34"/>
  <c r="L37" i="34" s="1"/>
  <c r="AF36" i="34"/>
  <c r="O36" i="34"/>
  <c r="F36" i="34"/>
  <c r="AB30" i="34"/>
  <c r="J36" i="34"/>
  <c r="AD36" i="34"/>
  <c r="AH36" i="34" s="1"/>
  <c r="AC37" i="34" s="1"/>
  <c r="U36" i="34"/>
  <c r="M36" i="34"/>
  <c r="M37" i="34" s="1"/>
  <c r="T36" i="34"/>
  <c r="T37" i="34" s="1"/>
  <c r="I27" i="34"/>
  <c r="AB72" i="34"/>
  <c r="AB21" i="34"/>
  <c r="I21" i="34"/>
  <c r="Y48" i="34"/>
  <c r="Q48" i="34"/>
  <c r="H48" i="34"/>
  <c r="F48" i="34"/>
  <c r="AF48" i="34"/>
  <c r="W48" i="34"/>
  <c r="O48" i="34"/>
  <c r="AE48" i="34"/>
  <c r="N48" i="34"/>
  <c r="AD48" i="34"/>
  <c r="Z48" i="34"/>
  <c r="J48" i="34"/>
  <c r="AA48" i="34"/>
  <c r="S48" i="34"/>
  <c r="K48" i="34"/>
  <c r="AB17" i="34"/>
  <c r="AB48" i="34"/>
  <c r="P48" i="34"/>
  <c r="G48" i="34"/>
  <c r="AG48" i="34"/>
  <c r="X48" i="34"/>
  <c r="AB23" i="34"/>
  <c r="R22" i="34"/>
  <c r="AB22" i="34"/>
  <c r="R20" i="34"/>
  <c r="AB19" i="34"/>
  <c r="R18" i="34"/>
  <c r="V24" i="34"/>
  <c r="Y24" i="34"/>
  <c r="K24" i="34"/>
  <c r="AB27" i="34"/>
  <c r="AE24" i="34"/>
  <c r="N24" i="34"/>
  <c r="W24" i="34"/>
  <c r="AG24" i="34"/>
  <c r="P24" i="34"/>
  <c r="AB18" i="34"/>
  <c r="R19" i="34"/>
  <c r="AB20" i="34"/>
  <c r="R21" i="34"/>
  <c r="R23" i="34"/>
  <c r="AB16" i="34"/>
  <c r="I18" i="34"/>
  <c r="I22" i="34"/>
  <c r="T24" i="34"/>
  <c r="I16" i="34"/>
  <c r="I17" i="34"/>
  <c r="F24" i="34"/>
  <c r="Q24" i="34"/>
  <c r="Z24" i="34"/>
  <c r="R17" i="34"/>
  <c r="S24" i="34"/>
  <c r="AA24" i="34"/>
  <c r="H24" i="34"/>
  <c r="AC24" i="34"/>
  <c r="D24" i="34"/>
  <c r="L24" i="34"/>
  <c r="U24" i="34"/>
  <c r="AD24" i="34"/>
  <c r="E24" i="34"/>
  <c r="AF24" i="34"/>
  <c r="R16" i="34"/>
  <c r="M24" i="34"/>
  <c r="G24" i="34"/>
  <c r="O24" i="34"/>
  <c r="X24" i="34"/>
  <c r="R15" i="34"/>
  <c r="U12" i="34"/>
  <c r="S12" i="34"/>
  <c r="AA12" i="34"/>
  <c r="X12" i="34"/>
  <c r="F12" i="34"/>
  <c r="G12" i="34"/>
  <c r="W12" i="34"/>
  <c r="V12" i="34"/>
  <c r="R12" i="34"/>
  <c r="Z12" i="34"/>
  <c r="H12" i="34"/>
  <c r="D12" i="34"/>
  <c r="T12" i="34"/>
  <c r="E12" i="34"/>
  <c r="J24" i="34"/>
  <c r="AB15" i="34"/>
  <c r="C48" i="10"/>
  <c r="AD8" i="21"/>
  <c r="AC8" i="21"/>
  <c r="X8" i="21"/>
  <c r="AF37" i="34" l="1"/>
  <c r="R36" i="34"/>
  <c r="J37" i="34"/>
  <c r="H37" i="34"/>
  <c r="R60" i="34"/>
  <c r="J61" i="34"/>
  <c r="AH13" i="34"/>
  <c r="F37" i="34"/>
  <c r="I37" i="34" s="1"/>
  <c r="P37" i="34"/>
  <c r="F61" i="34"/>
  <c r="L61" i="34"/>
  <c r="Q37" i="34"/>
  <c r="Z13" i="34"/>
  <c r="O37" i="34"/>
  <c r="AG37" i="34"/>
  <c r="O61" i="34"/>
  <c r="P61" i="34"/>
  <c r="AH61" i="34"/>
  <c r="M61" i="34"/>
  <c r="W13" i="34"/>
  <c r="U37" i="34"/>
  <c r="Q61" i="34"/>
  <c r="K37" i="34"/>
  <c r="T61" i="34"/>
  <c r="V61" i="34" s="1"/>
  <c r="AD37" i="34"/>
  <c r="AH37" i="34" s="1"/>
  <c r="AE37" i="34"/>
  <c r="G61" i="34"/>
  <c r="K61" i="34"/>
  <c r="V36" i="34"/>
  <c r="S37" i="34"/>
  <c r="V37" i="34" s="1"/>
  <c r="R72" i="34"/>
  <c r="R48" i="34"/>
  <c r="O49" i="34"/>
  <c r="R49" i="34" s="1"/>
  <c r="I72" i="34"/>
  <c r="I60" i="34"/>
  <c r="AB36" i="34"/>
  <c r="I36" i="34"/>
  <c r="Q13" i="34"/>
  <c r="I24" i="34"/>
  <c r="AB24" i="34"/>
  <c r="R24" i="34"/>
  <c r="AB12" i="34"/>
  <c r="Y13" i="34" s="1"/>
  <c r="I12" i="34"/>
  <c r="M13" i="34"/>
  <c r="T13" i="34"/>
  <c r="L13" i="34"/>
  <c r="F13" i="34"/>
  <c r="N13" i="34"/>
  <c r="O13" i="34"/>
  <c r="K13" i="34"/>
  <c r="R13" i="34" s="1"/>
  <c r="H13" i="34"/>
  <c r="S13" i="34"/>
  <c r="V13" i="34" s="1"/>
  <c r="U13" i="34"/>
  <c r="G13" i="34"/>
  <c r="P13" i="34"/>
  <c r="AG23" i="35"/>
  <c r="I61" i="34" l="1"/>
  <c r="I13" i="34"/>
  <c r="R61" i="34"/>
  <c r="AA13" i="34"/>
  <c r="AB13" i="34" s="1"/>
  <c r="R37" i="34"/>
  <c r="Z37" i="34"/>
  <c r="W37" i="34"/>
  <c r="AA37" i="34"/>
  <c r="Y37" i="34"/>
  <c r="N73" i="34"/>
  <c r="M73" i="34"/>
  <c r="O73" i="34"/>
  <c r="L73" i="34"/>
  <c r="K73" i="34"/>
  <c r="J73" i="34"/>
  <c r="P73" i="34"/>
  <c r="Q73" i="34"/>
  <c r="AG26" i="35"/>
  <c r="AG29" i="35"/>
  <c r="AG6" i="35"/>
  <c r="AG3" i="35"/>
  <c r="AG9" i="35"/>
  <c r="AG16" i="35"/>
  <c r="AG13" i="35"/>
  <c r="AG19" i="35"/>
  <c r="AG27" i="35"/>
  <c r="AG24" i="35"/>
  <c r="AG25" i="35" s="1"/>
  <c r="AG30" i="35"/>
  <c r="AG7" i="35"/>
  <c r="AG4" i="35"/>
  <c r="AG10" i="35"/>
  <c r="AG17" i="35"/>
  <c r="AG14" i="35"/>
  <c r="AG20" i="35"/>
  <c r="Q20" i="35"/>
  <c r="R20" i="35"/>
  <c r="R21" i="35" s="1"/>
  <c r="S20" i="35"/>
  <c r="U20" i="35"/>
  <c r="V20" i="35"/>
  <c r="W20" i="35"/>
  <c r="X20" i="35"/>
  <c r="Y20" i="35"/>
  <c r="AA20" i="35"/>
  <c r="AB20" i="35"/>
  <c r="AC20" i="35"/>
  <c r="AD20" i="35"/>
  <c r="AE20" i="35"/>
  <c r="D20" i="35"/>
  <c r="E20" i="35"/>
  <c r="F20" i="35"/>
  <c r="H20" i="35"/>
  <c r="I20" i="35"/>
  <c r="J20" i="35"/>
  <c r="K20" i="35"/>
  <c r="L20" i="35"/>
  <c r="M20" i="35"/>
  <c r="N20" i="35"/>
  <c r="O20" i="35"/>
  <c r="C20" i="35"/>
  <c r="B20" i="35"/>
  <c r="AF38" i="33"/>
  <c r="AE17" i="35" s="1"/>
  <c r="AE38" i="33"/>
  <c r="AD17" i="35" s="1"/>
  <c r="AD38" i="33"/>
  <c r="AC17" i="35" s="1"/>
  <c r="AC38" i="33"/>
  <c r="AB17" i="35" s="1"/>
  <c r="AB38" i="33"/>
  <c r="AA17" i="35" s="1"/>
  <c r="AF45" i="32"/>
  <c r="AE14" i="35" s="1"/>
  <c r="AE45" i="32"/>
  <c r="AD14" i="35" s="1"/>
  <c r="AD45" i="32"/>
  <c r="AC14" i="35" s="1"/>
  <c r="AC45" i="32"/>
  <c r="AB14" i="35" s="1"/>
  <c r="AB45" i="32"/>
  <c r="AA14" i="35" s="1"/>
  <c r="AF26" i="30"/>
  <c r="AE10" i="35" s="1"/>
  <c r="AE26" i="30"/>
  <c r="AD10" i="35" s="1"/>
  <c r="AD26" i="30"/>
  <c r="AC10" i="35" s="1"/>
  <c r="AC26" i="30"/>
  <c r="AB10" i="35" s="1"/>
  <c r="AB26" i="30"/>
  <c r="AA10" i="35" s="1"/>
  <c r="AF28" i="29"/>
  <c r="AE4" i="35" s="1"/>
  <c r="AE28" i="29"/>
  <c r="AD4" i="35" s="1"/>
  <c r="AD28" i="29"/>
  <c r="AC4" i="35" s="1"/>
  <c r="AC28" i="29"/>
  <c r="AB4" i="35" s="1"/>
  <c r="AB28" i="29"/>
  <c r="AA4" i="35" s="1"/>
  <c r="AF21" i="28"/>
  <c r="AE7" i="35" s="1"/>
  <c r="AE21" i="28"/>
  <c r="AD7" i="35" s="1"/>
  <c r="AD21" i="28"/>
  <c r="AC7" i="35" s="1"/>
  <c r="AC21" i="28"/>
  <c r="AB7" i="35" s="1"/>
  <c r="AB21" i="28"/>
  <c r="AA7" i="35" s="1"/>
  <c r="AF40" i="27"/>
  <c r="AE30" i="35" s="1"/>
  <c r="AE40" i="27"/>
  <c r="AD30" i="35" s="1"/>
  <c r="AD40" i="27"/>
  <c r="AC30" i="35" s="1"/>
  <c r="AC40" i="27"/>
  <c r="AB30" i="35" s="1"/>
  <c r="AB40" i="27"/>
  <c r="AA30" i="35" s="1"/>
  <c r="AF23" i="26"/>
  <c r="AE24" i="35" s="1"/>
  <c r="AE23" i="26"/>
  <c r="AD24" i="35" s="1"/>
  <c r="AD23" i="26"/>
  <c r="AC24" i="35" s="1"/>
  <c r="AC23" i="26"/>
  <c r="AB24" i="35" s="1"/>
  <c r="AB23" i="26"/>
  <c r="AA24" i="35" s="1"/>
  <c r="AF30" i="25"/>
  <c r="AE27" i="35" s="1"/>
  <c r="AE30" i="25"/>
  <c r="AD27" i="35" s="1"/>
  <c r="AD30" i="25"/>
  <c r="AC27" i="35" s="1"/>
  <c r="AC30" i="25"/>
  <c r="AB27" i="35" s="1"/>
  <c r="AB30" i="25"/>
  <c r="AA27" i="35" s="1"/>
  <c r="AF40" i="20"/>
  <c r="AE19" i="35" s="1"/>
  <c r="AE40" i="20"/>
  <c r="AD19" i="35" s="1"/>
  <c r="AD40" i="20"/>
  <c r="AC19" i="35" s="1"/>
  <c r="AC40" i="20"/>
  <c r="AB19" i="35" s="1"/>
  <c r="AB40" i="20"/>
  <c r="AA19" i="35" s="1"/>
  <c r="AF35" i="19"/>
  <c r="AE13" i="35" s="1"/>
  <c r="AE35" i="19"/>
  <c r="AD13" i="35" s="1"/>
  <c r="AD35" i="19"/>
  <c r="AC13" i="35" s="1"/>
  <c r="AC35" i="19"/>
  <c r="AB13" i="35" s="1"/>
  <c r="AB35" i="19"/>
  <c r="AA13" i="35" s="1"/>
  <c r="AF29" i="18"/>
  <c r="AE16" i="35" s="1"/>
  <c r="AE29" i="18"/>
  <c r="AD16" i="35" s="1"/>
  <c r="AD29" i="18"/>
  <c r="AC16" i="35" s="1"/>
  <c r="AC29" i="18"/>
  <c r="AB16" i="35" s="1"/>
  <c r="AB29" i="18"/>
  <c r="AA16" i="35" s="1"/>
  <c r="AF35" i="12"/>
  <c r="AE23" i="35" s="1"/>
  <c r="AE35" i="12"/>
  <c r="AD23" i="35" s="1"/>
  <c r="AD35" i="12"/>
  <c r="AC23" i="35" s="1"/>
  <c r="AC35" i="12"/>
  <c r="AB23" i="35" s="1"/>
  <c r="AB35" i="12"/>
  <c r="AA23" i="35" s="1"/>
  <c r="AF48" i="10"/>
  <c r="AE26" i="35" s="1"/>
  <c r="AE48" i="10"/>
  <c r="AD26" i="35" s="1"/>
  <c r="AD48" i="10"/>
  <c r="AC26" i="35" s="1"/>
  <c r="AC48" i="10"/>
  <c r="AB26" i="35" s="1"/>
  <c r="AB48" i="10"/>
  <c r="AB37" i="34" l="1"/>
  <c r="R73" i="34"/>
  <c r="AE21" i="35"/>
  <c r="R22" i="35"/>
  <c r="R35" i="35"/>
  <c r="AG31" i="35"/>
  <c r="AD21" i="35"/>
  <c r="AG15" i="35"/>
  <c r="AC21" i="35"/>
  <c r="AA21" i="35"/>
  <c r="AG18" i="35"/>
  <c r="AG11" i="35"/>
  <c r="AG5" i="35"/>
  <c r="AG21" i="35"/>
  <c r="AB21" i="35"/>
  <c r="AD15" i="35"/>
  <c r="AA15" i="35"/>
  <c r="AB15" i="35"/>
  <c r="AC15" i="35"/>
  <c r="AE15" i="35"/>
  <c r="AD18" i="35"/>
  <c r="AB18" i="35"/>
  <c r="AE18" i="35"/>
  <c r="AC18" i="35"/>
  <c r="AA18" i="35"/>
  <c r="AE25" i="35"/>
  <c r="AC25" i="35"/>
  <c r="AA25" i="35"/>
  <c r="AD25" i="35"/>
  <c r="AB25" i="35"/>
  <c r="AG8" i="35"/>
  <c r="AG28" i="35"/>
  <c r="AB28" i="35"/>
  <c r="AC28" i="35"/>
  <c r="AD28" i="35"/>
  <c r="AE28" i="35"/>
  <c r="AG48" i="10"/>
  <c r="AA26" i="35"/>
  <c r="AA28" i="35" s="1"/>
  <c r="AG38" i="33"/>
  <c r="AG45" i="32"/>
  <c r="AG26" i="30"/>
  <c r="AG28" i="29"/>
  <c r="AG21" i="28"/>
  <c r="AG40" i="27"/>
  <c r="AG23" i="26"/>
  <c r="AG30" i="25"/>
  <c r="AG40" i="20"/>
  <c r="AG35" i="19"/>
  <c r="AG29" i="18"/>
  <c r="AG35" i="12"/>
  <c r="M31" i="21"/>
  <c r="M18" i="21"/>
  <c r="A25" i="30"/>
  <c r="F28" i="21"/>
  <c r="E28" i="21"/>
  <c r="D28" i="21"/>
  <c r="D3" i="21"/>
  <c r="G13" i="21"/>
  <c r="A39" i="27"/>
  <c r="A23" i="26"/>
  <c r="A29" i="25"/>
  <c r="AG33" i="35" l="1"/>
  <c r="AG12" i="35"/>
  <c r="AG35" i="35"/>
  <c r="AC22" i="35"/>
  <c r="AG22" i="35"/>
  <c r="AE22" i="35"/>
  <c r="AG34" i="35"/>
  <c r="AD22" i="35"/>
  <c r="AA22" i="35"/>
  <c r="AB22" i="35"/>
  <c r="AG32" i="35"/>
  <c r="AF52" i="11"/>
  <c r="AE29" i="35" s="1"/>
  <c r="AE31" i="35" s="1"/>
  <c r="AE52" i="11"/>
  <c r="AD29" i="35" s="1"/>
  <c r="AD31" i="35" s="1"/>
  <c r="AD52" i="11"/>
  <c r="AC29" i="35" s="1"/>
  <c r="AC31" i="35" s="1"/>
  <c r="AC52" i="11"/>
  <c r="AB29" i="35" s="1"/>
  <c r="AB31" i="35" s="1"/>
  <c r="AB52" i="11"/>
  <c r="AA29" i="35" s="1"/>
  <c r="AA31" i="35" s="1"/>
  <c r="AC3" i="21"/>
  <c r="X3" i="21"/>
  <c r="AF22" i="16"/>
  <c r="AE9" i="35" s="1"/>
  <c r="AE11" i="35" s="1"/>
  <c r="AE22" i="16"/>
  <c r="AD9" i="35" s="1"/>
  <c r="AD11" i="35" s="1"/>
  <c r="AD22" i="16"/>
  <c r="AC9" i="35" s="1"/>
  <c r="AC11" i="35" s="1"/>
  <c r="AC22" i="16"/>
  <c r="AB9" i="35" s="1"/>
  <c r="AB11" i="35" s="1"/>
  <c r="AB22" i="16"/>
  <c r="AA9" i="35" s="1"/>
  <c r="AA11" i="35" s="1"/>
  <c r="AF20" i="15"/>
  <c r="AE3" i="35" s="1"/>
  <c r="AE5" i="35" s="1"/>
  <c r="AE33" i="35" s="1"/>
  <c r="AE20" i="15"/>
  <c r="AD3" i="35" s="1"/>
  <c r="AD5" i="35" s="1"/>
  <c r="AD33" i="35" s="1"/>
  <c r="AD20" i="15"/>
  <c r="AC3" i="35" s="1"/>
  <c r="AC5" i="35" s="1"/>
  <c r="AC33" i="35" s="1"/>
  <c r="AC20" i="15"/>
  <c r="AB3" i="35" s="1"/>
  <c r="AB5" i="35" s="1"/>
  <c r="AB33" i="35" s="1"/>
  <c r="AB20" i="15"/>
  <c r="AA3" i="35" s="1"/>
  <c r="AA5" i="35" s="1"/>
  <c r="AA33" i="35" s="1"/>
  <c r="AF20" i="14"/>
  <c r="AE6" i="35" s="1"/>
  <c r="AE8" i="35" s="1"/>
  <c r="AE20" i="14"/>
  <c r="AD6" i="35" s="1"/>
  <c r="AD8" i="35" s="1"/>
  <c r="AD20" i="14"/>
  <c r="AC6" i="35" s="1"/>
  <c r="AC8" i="35" s="1"/>
  <c r="AC20" i="14"/>
  <c r="AB6" i="35" s="1"/>
  <c r="AB8" i="35" s="1"/>
  <c r="AB20" i="14"/>
  <c r="AA6" i="35" s="1"/>
  <c r="AA8" i="35" s="1"/>
  <c r="AC5" i="21"/>
  <c r="X5" i="21"/>
  <c r="AA35" i="35" l="1"/>
  <c r="AG38" i="35"/>
  <c r="AA12" i="35"/>
  <c r="AA34" i="35"/>
  <c r="AB12" i="35"/>
  <c r="AB34" i="35"/>
  <c r="AD12" i="35"/>
  <c r="AD34" i="35"/>
  <c r="AC12" i="35"/>
  <c r="AC34" i="35"/>
  <c r="AE12" i="35"/>
  <c r="AE34" i="35"/>
  <c r="AB35" i="35"/>
  <c r="AB32" i="35"/>
  <c r="AD35" i="35"/>
  <c r="AD32" i="35"/>
  <c r="AE35" i="35"/>
  <c r="AE32" i="35"/>
  <c r="AC35" i="35"/>
  <c r="AC32" i="35"/>
  <c r="AA32" i="35"/>
  <c r="AG52" i="11"/>
  <c r="AG22" i="16"/>
  <c r="AG20" i="15"/>
  <c r="AG20" i="14"/>
  <c r="A43" i="31"/>
  <c r="Z45" i="32"/>
  <c r="Y14" i="35" s="1"/>
  <c r="Y45" i="32"/>
  <c r="X14" i="35" s="1"/>
  <c r="X45" i="32"/>
  <c r="W14" i="35" s="1"/>
  <c r="W45" i="32"/>
  <c r="V14" i="35" s="1"/>
  <c r="V45" i="32"/>
  <c r="U14" i="35" s="1"/>
  <c r="T45" i="32"/>
  <c r="S14" i="35" s="1"/>
  <c r="S45" i="32"/>
  <c r="R14" i="35" s="1"/>
  <c r="R45" i="32"/>
  <c r="Q14" i="35" s="1"/>
  <c r="P45" i="32"/>
  <c r="O14" i="35" s="1"/>
  <c r="O45" i="32"/>
  <c r="N14" i="35" s="1"/>
  <c r="N45" i="32"/>
  <c r="M14" i="35" s="1"/>
  <c r="M45" i="32"/>
  <c r="L14" i="35" s="1"/>
  <c r="L45" i="32"/>
  <c r="K14" i="35" s="1"/>
  <c r="K45" i="32"/>
  <c r="J14" i="35" s="1"/>
  <c r="J45" i="32"/>
  <c r="I14" i="35" s="1"/>
  <c r="I45" i="32"/>
  <c r="H14" i="35" s="1"/>
  <c r="G45" i="32"/>
  <c r="F14" i="35" s="1"/>
  <c r="F45" i="32"/>
  <c r="E14" i="35" s="1"/>
  <c r="E45" i="32"/>
  <c r="D14" i="35" s="1"/>
  <c r="D45" i="32"/>
  <c r="C14" i="35" s="1"/>
  <c r="C45" i="32"/>
  <c r="B14" i="35" s="1"/>
  <c r="A44" i="32"/>
  <c r="T38" i="33"/>
  <c r="S17" i="35" s="1"/>
  <c r="S38" i="33"/>
  <c r="R17" i="35" s="1"/>
  <c r="R38" i="33"/>
  <c r="Q17" i="35" s="1"/>
  <c r="Z38" i="33"/>
  <c r="Y17" i="35" s="1"/>
  <c r="Y38" i="33"/>
  <c r="X17" i="35" s="1"/>
  <c r="X38" i="33"/>
  <c r="W17" i="35" s="1"/>
  <c r="W38" i="33"/>
  <c r="V17" i="35" s="1"/>
  <c r="V38" i="33"/>
  <c r="U17" i="35" s="1"/>
  <c r="P38" i="33"/>
  <c r="O17" i="35" s="1"/>
  <c r="O38" i="33"/>
  <c r="N17" i="35" s="1"/>
  <c r="N38" i="33"/>
  <c r="M17" i="35" s="1"/>
  <c r="M38" i="33"/>
  <c r="L17" i="35" s="1"/>
  <c r="L38" i="33"/>
  <c r="K17" i="35" s="1"/>
  <c r="K38" i="33"/>
  <c r="J17" i="35" s="1"/>
  <c r="J38" i="33"/>
  <c r="I17" i="35" s="1"/>
  <c r="I38" i="33"/>
  <c r="H17" i="35" s="1"/>
  <c r="A37" i="33"/>
  <c r="G38" i="33"/>
  <c r="F17" i="35" s="1"/>
  <c r="F38" i="33"/>
  <c r="E17" i="35" s="1"/>
  <c r="E38" i="33"/>
  <c r="D17" i="35" s="1"/>
  <c r="D38" i="33"/>
  <c r="C17" i="35" s="1"/>
  <c r="C38" i="33"/>
  <c r="B17" i="35" s="1"/>
  <c r="Z26" i="30"/>
  <c r="Y10" i="35" s="1"/>
  <c r="Y26" i="30"/>
  <c r="X10" i="35" s="1"/>
  <c r="X26" i="30"/>
  <c r="W10" i="35" s="1"/>
  <c r="W26" i="30"/>
  <c r="V10" i="35" s="1"/>
  <c r="V26" i="30"/>
  <c r="U10" i="35" s="1"/>
  <c r="T26" i="30"/>
  <c r="S10" i="35" s="1"/>
  <c r="S26" i="30"/>
  <c r="R10" i="35" s="1"/>
  <c r="R26" i="30"/>
  <c r="Q10" i="35" s="1"/>
  <c r="P26" i="30"/>
  <c r="O10" i="35" s="1"/>
  <c r="O26" i="30"/>
  <c r="N10" i="35" s="1"/>
  <c r="N26" i="30"/>
  <c r="M10" i="35" s="1"/>
  <c r="M26" i="30"/>
  <c r="L10" i="35" s="1"/>
  <c r="L26" i="30"/>
  <c r="K10" i="35" s="1"/>
  <c r="K26" i="30"/>
  <c r="J10" i="35" s="1"/>
  <c r="J26" i="30"/>
  <c r="I10" i="35" s="1"/>
  <c r="I26" i="30"/>
  <c r="H10" i="35" s="1"/>
  <c r="G26" i="30"/>
  <c r="F10" i="35" s="1"/>
  <c r="F26" i="30"/>
  <c r="E10" i="35" s="1"/>
  <c r="E26" i="30"/>
  <c r="D10" i="35" s="1"/>
  <c r="D26" i="30"/>
  <c r="C10" i="35" s="1"/>
  <c r="C26" i="30"/>
  <c r="B10" i="35" s="1"/>
  <c r="Z28" i="29"/>
  <c r="Y4" i="35" s="1"/>
  <c r="Y28" i="29"/>
  <c r="X4" i="35" s="1"/>
  <c r="X28" i="29"/>
  <c r="W4" i="35" s="1"/>
  <c r="W28" i="29"/>
  <c r="V4" i="35" s="1"/>
  <c r="V28" i="29"/>
  <c r="U4" i="35" s="1"/>
  <c r="T28" i="29"/>
  <c r="S4" i="35" s="1"/>
  <c r="S28" i="29"/>
  <c r="R4" i="35" s="1"/>
  <c r="R28" i="29"/>
  <c r="Q4" i="35" s="1"/>
  <c r="P28" i="29"/>
  <c r="O4" i="35" s="1"/>
  <c r="O28" i="29"/>
  <c r="N4" i="35" s="1"/>
  <c r="N28" i="29"/>
  <c r="M4" i="35" s="1"/>
  <c r="M28" i="29"/>
  <c r="L4" i="35" s="1"/>
  <c r="L28" i="29"/>
  <c r="K4" i="35" s="1"/>
  <c r="K28" i="29"/>
  <c r="J4" i="35" s="1"/>
  <c r="J28" i="29"/>
  <c r="I4" i="35" s="1"/>
  <c r="I28" i="29"/>
  <c r="H4" i="35" s="1"/>
  <c r="G28" i="29"/>
  <c r="F4" i="35" s="1"/>
  <c r="F28" i="29"/>
  <c r="E4" i="35" s="1"/>
  <c r="E28" i="29"/>
  <c r="D4" i="35" s="1"/>
  <c r="D28" i="29"/>
  <c r="C4" i="35" s="1"/>
  <c r="C28" i="29"/>
  <c r="B4" i="35" s="1"/>
  <c r="A27" i="29"/>
  <c r="A20" i="28"/>
  <c r="Z21" i="28"/>
  <c r="Y7" i="35" s="1"/>
  <c r="Y21" i="28"/>
  <c r="X7" i="35" s="1"/>
  <c r="X21" i="28"/>
  <c r="W7" i="35" s="1"/>
  <c r="W21" i="28"/>
  <c r="V7" i="35" s="1"/>
  <c r="V21" i="28"/>
  <c r="U7" i="35" s="1"/>
  <c r="T21" i="28"/>
  <c r="S7" i="35" s="1"/>
  <c r="S21" i="28"/>
  <c r="R7" i="35" s="1"/>
  <c r="R21" i="28"/>
  <c r="Q7" i="35" s="1"/>
  <c r="P21" i="28"/>
  <c r="O7" i="35" s="1"/>
  <c r="O21" i="28"/>
  <c r="N7" i="35" s="1"/>
  <c r="N21" i="28"/>
  <c r="M7" i="35" s="1"/>
  <c r="M21" i="28"/>
  <c r="L7" i="35" s="1"/>
  <c r="L21" i="28"/>
  <c r="K7" i="35" s="1"/>
  <c r="K21" i="28"/>
  <c r="J7" i="35" s="1"/>
  <c r="J21" i="28"/>
  <c r="I7" i="35" s="1"/>
  <c r="I21" i="28"/>
  <c r="H7" i="35" s="1"/>
  <c r="G21" i="28"/>
  <c r="F7" i="35" s="1"/>
  <c r="F21" i="28"/>
  <c r="E7" i="35" s="1"/>
  <c r="E21" i="28"/>
  <c r="D7" i="35" s="1"/>
  <c r="D21" i="28"/>
  <c r="C7" i="35" s="1"/>
  <c r="C21" i="28"/>
  <c r="B7" i="35" s="1"/>
  <c r="O40" i="27"/>
  <c r="N30" i="35" s="1"/>
  <c r="N40" i="27"/>
  <c r="M30" i="35" s="1"/>
  <c r="M40" i="27"/>
  <c r="L30" i="35" s="1"/>
  <c r="L40" i="27"/>
  <c r="K30" i="35" s="1"/>
  <c r="K40" i="27"/>
  <c r="J30" i="35" s="1"/>
  <c r="J40" i="27"/>
  <c r="I30" i="35" s="1"/>
  <c r="I40" i="27"/>
  <c r="H30" i="35" s="1"/>
  <c r="P40" i="27"/>
  <c r="O30" i="35" s="1"/>
  <c r="Z40" i="27"/>
  <c r="Y30" i="35" s="1"/>
  <c r="Y40" i="27"/>
  <c r="X30" i="35" s="1"/>
  <c r="X40" i="27"/>
  <c r="W30" i="35" s="1"/>
  <c r="W40" i="27"/>
  <c r="V30" i="35" s="1"/>
  <c r="V40" i="27"/>
  <c r="U30" i="35" s="1"/>
  <c r="T40" i="27"/>
  <c r="S30" i="35" s="1"/>
  <c r="S40" i="27"/>
  <c r="R30" i="35" s="1"/>
  <c r="R40" i="27"/>
  <c r="Q30" i="35" s="1"/>
  <c r="G40" i="27"/>
  <c r="F30" i="35" s="1"/>
  <c r="F40" i="27"/>
  <c r="E30" i="35" s="1"/>
  <c r="E40" i="27"/>
  <c r="D30" i="35" s="1"/>
  <c r="D40" i="27"/>
  <c r="C30" i="35" s="1"/>
  <c r="C40" i="27"/>
  <c r="B30" i="35" s="1"/>
  <c r="Z23" i="26"/>
  <c r="Y24" i="35" s="1"/>
  <c r="Y23" i="26"/>
  <c r="X24" i="35" s="1"/>
  <c r="X23" i="26"/>
  <c r="W24" i="35" s="1"/>
  <c r="W23" i="26"/>
  <c r="V24" i="35" s="1"/>
  <c r="V23" i="26"/>
  <c r="U24" i="35" s="1"/>
  <c r="T23" i="26"/>
  <c r="S24" i="35" s="1"/>
  <c r="S23" i="26"/>
  <c r="R24" i="35" s="1"/>
  <c r="R23" i="26"/>
  <c r="Q24" i="35" s="1"/>
  <c r="P23" i="26"/>
  <c r="O24" i="35" s="1"/>
  <c r="O23" i="26"/>
  <c r="N24" i="35" s="1"/>
  <c r="N23" i="26"/>
  <c r="M24" i="35" s="1"/>
  <c r="M23" i="26"/>
  <c r="L24" i="35" s="1"/>
  <c r="L23" i="26"/>
  <c r="K24" i="35" s="1"/>
  <c r="K23" i="26"/>
  <c r="J24" i="35" s="1"/>
  <c r="J23" i="26"/>
  <c r="I24" i="35" s="1"/>
  <c r="I23" i="26"/>
  <c r="H24" i="35" s="1"/>
  <c r="G23" i="26"/>
  <c r="F24" i="35" s="1"/>
  <c r="F23" i="26"/>
  <c r="E24" i="35" s="1"/>
  <c r="E23" i="26"/>
  <c r="D24" i="35" s="1"/>
  <c r="D23" i="26"/>
  <c r="C24" i="35" s="1"/>
  <c r="C23" i="26"/>
  <c r="B24" i="35" s="1"/>
  <c r="Z30" i="25"/>
  <c r="Y27" i="35" s="1"/>
  <c r="Y30" i="25"/>
  <c r="X27" i="35" s="1"/>
  <c r="X30" i="25"/>
  <c r="W27" i="35" s="1"/>
  <c r="W30" i="25"/>
  <c r="V27" i="35" s="1"/>
  <c r="V30" i="25"/>
  <c r="U27" i="35" s="1"/>
  <c r="T30" i="25"/>
  <c r="S27" i="35" s="1"/>
  <c r="S30" i="25"/>
  <c r="R27" i="35" s="1"/>
  <c r="R30" i="25"/>
  <c r="Q27" i="35" s="1"/>
  <c r="P30" i="25"/>
  <c r="O27" i="35" s="1"/>
  <c r="O30" i="25"/>
  <c r="N27" i="35" s="1"/>
  <c r="N30" i="25"/>
  <c r="M27" i="35" s="1"/>
  <c r="M30" i="25"/>
  <c r="L27" i="35" s="1"/>
  <c r="L30" i="25"/>
  <c r="K27" i="35" s="1"/>
  <c r="K30" i="25"/>
  <c r="J27" i="35" s="1"/>
  <c r="J30" i="25"/>
  <c r="I27" i="35" s="1"/>
  <c r="I30" i="25"/>
  <c r="H27" i="35" s="1"/>
  <c r="G30" i="25"/>
  <c r="F27" i="35" s="1"/>
  <c r="F30" i="25"/>
  <c r="E27" i="35" s="1"/>
  <c r="E30" i="25"/>
  <c r="D27" i="35" s="1"/>
  <c r="D30" i="25"/>
  <c r="C27" i="35" s="1"/>
  <c r="C30" i="25"/>
  <c r="B27" i="35" s="1"/>
  <c r="L28" i="21"/>
  <c r="K28" i="21"/>
  <c r="J28" i="21"/>
  <c r="M12" i="21"/>
  <c r="M24" i="21"/>
  <c r="M23" i="21"/>
  <c r="M22" i="21"/>
  <c r="M17" i="21"/>
  <c r="M16" i="21"/>
  <c r="M11" i="21"/>
  <c r="M10" i="21"/>
  <c r="AB38" i="35" l="1"/>
  <c r="AA38" i="35"/>
  <c r="AC38" i="35"/>
  <c r="AE38" i="35"/>
  <c r="AD38" i="35"/>
  <c r="N24" i="21"/>
  <c r="N18" i="21"/>
  <c r="U45" i="32"/>
  <c r="H45" i="32"/>
  <c r="AA45" i="32"/>
  <c r="Q45" i="32"/>
  <c r="AA38" i="33"/>
  <c r="U38" i="33"/>
  <c r="H38" i="33"/>
  <c r="Q38" i="33"/>
  <c r="U26" i="30"/>
  <c r="AA26" i="30"/>
  <c r="Q26" i="30"/>
  <c r="H26" i="30"/>
  <c r="U28" i="29"/>
  <c r="H28" i="29"/>
  <c r="Q28" i="29"/>
  <c r="AA28" i="29"/>
  <c r="U21" i="28"/>
  <c r="Q21" i="28"/>
  <c r="H21" i="28"/>
  <c r="AA21" i="28"/>
  <c r="Q40" i="27"/>
  <c r="U40" i="27"/>
  <c r="H40" i="27"/>
  <c r="AA40" i="27"/>
  <c r="U23" i="26"/>
  <c r="H23" i="26"/>
  <c r="Q23" i="26"/>
  <c r="AA23" i="26"/>
  <c r="H30" i="25"/>
  <c r="U30" i="25"/>
  <c r="Q30" i="25"/>
  <c r="AA30" i="25"/>
  <c r="S12" i="21"/>
  <c r="S3" i="21"/>
  <c r="G27" i="21"/>
  <c r="G26" i="21"/>
  <c r="G25" i="21"/>
  <c r="G21" i="21"/>
  <c r="G20" i="21"/>
  <c r="G19" i="21"/>
  <c r="G15" i="21"/>
  <c r="G14" i="21"/>
  <c r="N12" i="21"/>
  <c r="M7" i="21"/>
  <c r="M6" i="21"/>
  <c r="M5" i="21"/>
  <c r="G5" i="21"/>
  <c r="M3" i="21"/>
  <c r="G7" i="21"/>
  <c r="G6" i="21"/>
  <c r="G3" i="21"/>
  <c r="AF38" i="35" l="1"/>
  <c r="N28" i="21"/>
  <c r="G28" i="21"/>
  <c r="M28" i="21"/>
  <c r="H27" i="21"/>
  <c r="H21" i="21"/>
  <c r="H15" i="21"/>
  <c r="Z20" i="15"/>
  <c r="Y3" i="35" s="1"/>
  <c r="Y5" i="35" s="1"/>
  <c r="Y20" i="15"/>
  <c r="X20" i="15"/>
  <c r="W3" i="35" s="1"/>
  <c r="W5" i="35" s="1"/>
  <c r="W20" i="15"/>
  <c r="V3" i="35" s="1"/>
  <c r="V5" i="35" s="1"/>
  <c r="V20" i="15"/>
  <c r="U3" i="35" s="1"/>
  <c r="U5" i="35" s="1"/>
  <c r="T20" i="15"/>
  <c r="S3" i="35" s="1"/>
  <c r="S5" i="35" s="1"/>
  <c r="S20" i="15"/>
  <c r="R3" i="35" s="1"/>
  <c r="R5" i="35" s="1"/>
  <c r="R20" i="15"/>
  <c r="Q3" i="35" s="1"/>
  <c r="Q5" i="35" s="1"/>
  <c r="P20" i="15"/>
  <c r="O3" i="35" s="1"/>
  <c r="O5" i="35" s="1"/>
  <c r="O20" i="15"/>
  <c r="N20" i="15"/>
  <c r="M3" i="35" s="1"/>
  <c r="M5" i="35" s="1"/>
  <c r="M20" i="15"/>
  <c r="L3" i="35" s="1"/>
  <c r="L5" i="35" s="1"/>
  <c r="L20" i="15"/>
  <c r="K3" i="35" s="1"/>
  <c r="K5" i="35" s="1"/>
  <c r="K20" i="15"/>
  <c r="J3" i="35" s="1"/>
  <c r="J5" i="35" s="1"/>
  <c r="J20" i="15"/>
  <c r="I3" i="35" s="1"/>
  <c r="I5" i="35" s="1"/>
  <c r="I20" i="15"/>
  <c r="H3" i="35" s="1"/>
  <c r="H5" i="35" s="1"/>
  <c r="G20" i="15"/>
  <c r="F3" i="35" s="1"/>
  <c r="F5" i="35" s="1"/>
  <c r="F20" i="15"/>
  <c r="E20" i="15"/>
  <c r="D3" i="35" s="1"/>
  <c r="D5" i="35" s="1"/>
  <c r="D12" i="35" s="1"/>
  <c r="D20" i="15"/>
  <c r="C3" i="35" s="1"/>
  <c r="C20" i="15"/>
  <c r="B3" i="35" s="1"/>
  <c r="B5" i="35" s="1"/>
  <c r="A20" i="15"/>
  <c r="Z20" i="14"/>
  <c r="Y6" i="35" s="1"/>
  <c r="Y8" i="35" s="1"/>
  <c r="Y20" i="14"/>
  <c r="X6" i="35" s="1"/>
  <c r="X8" i="35" s="1"/>
  <c r="X20" i="14"/>
  <c r="W6" i="35" s="1"/>
  <c r="W8" i="35" s="1"/>
  <c r="W20" i="14"/>
  <c r="V6" i="35" s="1"/>
  <c r="V8" i="35" s="1"/>
  <c r="V20" i="14"/>
  <c r="U6" i="35" s="1"/>
  <c r="U8" i="35" s="1"/>
  <c r="T20" i="14"/>
  <c r="S6" i="35" s="1"/>
  <c r="S8" i="35" s="1"/>
  <c r="S20" i="14"/>
  <c r="R6" i="35" s="1"/>
  <c r="R20" i="14"/>
  <c r="Q6" i="35" s="1"/>
  <c r="Q8" i="35" s="1"/>
  <c r="P20" i="14"/>
  <c r="O6" i="35" s="1"/>
  <c r="O8" i="35" s="1"/>
  <c r="O20" i="14"/>
  <c r="N6" i="35" s="1"/>
  <c r="N8" i="35" s="1"/>
  <c r="N20" i="14"/>
  <c r="M6" i="35" s="1"/>
  <c r="M8" i="35" s="1"/>
  <c r="M20" i="14"/>
  <c r="L6" i="35" s="1"/>
  <c r="L8" i="35" s="1"/>
  <c r="L20" i="14"/>
  <c r="K6" i="35" s="1"/>
  <c r="K8" i="35" s="1"/>
  <c r="K20" i="14"/>
  <c r="J6" i="35" s="1"/>
  <c r="J8" i="35" s="1"/>
  <c r="J20" i="14"/>
  <c r="I6" i="35" s="1"/>
  <c r="I8" i="35" s="1"/>
  <c r="I20" i="14"/>
  <c r="H6" i="35" s="1"/>
  <c r="H8" i="35" s="1"/>
  <c r="G20" i="14"/>
  <c r="F6" i="35" s="1"/>
  <c r="F8" i="35" s="1"/>
  <c r="F20" i="14"/>
  <c r="E6" i="35" s="1"/>
  <c r="E8" i="35" s="1"/>
  <c r="E20" i="14"/>
  <c r="D6" i="35" s="1"/>
  <c r="D8" i="35" s="1"/>
  <c r="D20" i="14"/>
  <c r="C6" i="35" s="1"/>
  <c r="C20" i="14"/>
  <c r="B6" i="35" s="1"/>
  <c r="B8" i="35" s="1"/>
  <c r="A20" i="14"/>
  <c r="Z22" i="16"/>
  <c r="Y9" i="35" s="1"/>
  <c r="Y11" i="35" s="1"/>
  <c r="Y22" i="16"/>
  <c r="X9" i="35" s="1"/>
  <c r="X11" i="35" s="1"/>
  <c r="X22" i="16"/>
  <c r="W9" i="35" s="1"/>
  <c r="W11" i="35" s="1"/>
  <c r="W22" i="16"/>
  <c r="V9" i="35" s="1"/>
  <c r="V11" i="35" s="1"/>
  <c r="V22" i="16"/>
  <c r="U9" i="35" s="1"/>
  <c r="U11" i="35" s="1"/>
  <c r="T22" i="16"/>
  <c r="S9" i="35" s="1"/>
  <c r="S11" i="35" s="1"/>
  <c r="S22" i="16"/>
  <c r="R9" i="35" s="1"/>
  <c r="R22" i="16"/>
  <c r="Q9" i="35" s="1"/>
  <c r="Q11" i="35" s="1"/>
  <c r="P22" i="16"/>
  <c r="O9" i="35" s="1"/>
  <c r="O11" i="35" s="1"/>
  <c r="O22" i="16"/>
  <c r="N9" i="35" s="1"/>
  <c r="N11" i="35" s="1"/>
  <c r="N22" i="16"/>
  <c r="M9" i="35" s="1"/>
  <c r="M11" i="35" s="1"/>
  <c r="M22" i="16"/>
  <c r="L9" i="35" s="1"/>
  <c r="L11" i="35" s="1"/>
  <c r="L22" i="16"/>
  <c r="K9" i="35" s="1"/>
  <c r="K11" i="35" s="1"/>
  <c r="K22" i="16"/>
  <c r="J9" i="35" s="1"/>
  <c r="J11" i="35" s="1"/>
  <c r="J22" i="16"/>
  <c r="I9" i="35" s="1"/>
  <c r="I11" i="35" s="1"/>
  <c r="I22" i="16"/>
  <c r="H9" i="35" s="1"/>
  <c r="H11" i="35" s="1"/>
  <c r="G22" i="16"/>
  <c r="F9" i="35" s="1"/>
  <c r="F11" i="35" s="1"/>
  <c r="F22" i="16"/>
  <c r="E9" i="35" s="1"/>
  <c r="E11" i="35" s="1"/>
  <c r="E22" i="16"/>
  <c r="D9" i="35" s="1"/>
  <c r="D11" i="35" s="1"/>
  <c r="D22" i="16"/>
  <c r="C9" i="35" s="1"/>
  <c r="C22" i="16"/>
  <c r="B9" i="35" s="1"/>
  <c r="B11" i="35" s="1"/>
  <c r="A22" i="16"/>
  <c r="Z35" i="19"/>
  <c r="Y13" i="35" s="1"/>
  <c r="Y15" i="35" s="1"/>
  <c r="Y35" i="19"/>
  <c r="X13" i="35" s="1"/>
  <c r="X15" i="35" s="1"/>
  <c r="X35" i="19"/>
  <c r="W13" i="35" s="1"/>
  <c r="W15" i="35" s="1"/>
  <c r="W35" i="19"/>
  <c r="V13" i="35" s="1"/>
  <c r="V15" i="35" s="1"/>
  <c r="V35" i="19"/>
  <c r="U13" i="35" s="1"/>
  <c r="U15" i="35" s="1"/>
  <c r="T35" i="19"/>
  <c r="S13" i="35" s="1"/>
  <c r="S15" i="35" s="1"/>
  <c r="S35" i="19"/>
  <c r="R13" i="35" s="1"/>
  <c r="R35" i="19"/>
  <c r="Q13" i="35" s="1"/>
  <c r="Q15" i="35" s="1"/>
  <c r="I35" i="19"/>
  <c r="H13" i="35" s="1"/>
  <c r="H15" i="35" s="1"/>
  <c r="G35" i="19"/>
  <c r="F13" i="35" s="1"/>
  <c r="F15" i="35" s="1"/>
  <c r="F35" i="19"/>
  <c r="E13" i="35" s="1"/>
  <c r="E15" i="35" s="1"/>
  <c r="E35" i="19"/>
  <c r="D13" i="35" s="1"/>
  <c r="D15" i="35" s="1"/>
  <c r="D35" i="19"/>
  <c r="C13" i="35" s="1"/>
  <c r="C15" i="35" s="1"/>
  <c r="C35" i="19"/>
  <c r="B13" i="35" s="1"/>
  <c r="B15" i="35" s="1"/>
  <c r="R33" i="35" l="1"/>
  <c r="R12" i="35"/>
  <c r="R38" i="35" s="1"/>
  <c r="Q12" i="35"/>
  <c r="Y12" i="35"/>
  <c r="O12" i="35"/>
  <c r="H12" i="35"/>
  <c r="I12" i="35"/>
  <c r="K12" i="35"/>
  <c r="U12" i="35"/>
  <c r="L12" i="35"/>
  <c r="V12" i="35"/>
  <c r="H20" i="15"/>
  <c r="E3" i="35"/>
  <c r="E5" i="35" s="1"/>
  <c r="E12" i="35" s="1"/>
  <c r="Q20" i="15"/>
  <c r="N3" i="35"/>
  <c r="N5" i="35" s="1"/>
  <c r="N12" i="35" s="1"/>
  <c r="AA20" i="15"/>
  <c r="X3" i="35"/>
  <c r="X5" i="35" s="1"/>
  <c r="X12" i="35" s="1"/>
  <c r="M12" i="35"/>
  <c r="W12" i="35"/>
  <c r="J12" i="35"/>
  <c r="S12" i="35"/>
  <c r="H28" i="21"/>
  <c r="U20" i="15"/>
  <c r="AA20" i="14"/>
  <c r="H20" i="14"/>
  <c r="U20" i="14"/>
  <c r="Q20" i="14"/>
  <c r="AA22" i="16"/>
  <c r="U22" i="16"/>
  <c r="Q22" i="16"/>
  <c r="H22" i="16"/>
  <c r="P35" i="19"/>
  <c r="O13" i="35" s="1"/>
  <c r="O15" i="35" s="1"/>
  <c r="O35" i="19"/>
  <c r="N13" i="35" s="1"/>
  <c r="N15" i="35" s="1"/>
  <c r="N35" i="19"/>
  <c r="M13" i="35" s="1"/>
  <c r="M15" i="35" s="1"/>
  <c r="M35" i="19"/>
  <c r="L13" i="35" s="1"/>
  <c r="L15" i="35" s="1"/>
  <c r="L35" i="19"/>
  <c r="K13" i="35" s="1"/>
  <c r="K15" i="35" s="1"/>
  <c r="K35" i="19"/>
  <c r="J13" i="35" s="1"/>
  <c r="J15" i="35" s="1"/>
  <c r="J35" i="19"/>
  <c r="I13" i="35" s="1"/>
  <c r="I15" i="35" s="1"/>
  <c r="Z40" i="20"/>
  <c r="Y19" i="35" s="1"/>
  <c r="Y21" i="35" s="1"/>
  <c r="Y40" i="20"/>
  <c r="X19" i="35" s="1"/>
  <c r="X21" i="35" s="1"/>
  <c r="X40" i="20"/>
  <c r="W19" i="35" s="1"/>
  <c r="W21" i="35" s="1"/>
  <c r="W40" i="20"/>
  <c r="V19" i="35" s="1"/>
  <c r="V21" i="35" s="1"/>
  <c r="V40" i="20"/>
  <c r="U19" i="35" s="1"/>
  <c r="U21" i="35" s="1"/>
  <c r="T40" i="20"/>
  <c r="S19" i="35" s="1"/>
  <c r="S21" i="35" s="1"/>
  <c r="S40" i="20"/>
  <c r="R19" i="35" s="1"/>
  <c r="R40" i="20"/>
  <c r="Q19" i="35" s="1"/>
  <c r="Q21" i="35" s="1"/>
  <c r="P40" i="20"/>
  <c r="O19" i="35" s="1"/>
  <c r="O21" i="35" s="1"/>
  <c r="O40" i="20"/>
  <c r="N19" i="35" s="1"/>
  <c r="N21" i="35" s="1"/>
  <c r="N40" i="20"/>
  <c r="M19" i="35" s="1"/>
  <c r="M21" i="35" s="1"/>
  <c r="M40" i="20"/>
  <c r="L19" i="35" s="1"/>
  <c r="L21" i="35" s="1"/>
  <c r="L40" i="20"/>
  <c r="K19" i="35" s="1"/>
  <c r="K21" i="35" s="1"/>
  <c r="K40" i="20"/>
  <c r="J19" i="35" s="1"/>
  <c r="J21" i="35" s="1"/>
  <c r="J40" i="20"/>
  <c r="I19" i="35" s="1"/>
  <c r="I21" i="35" s="1"/>
  <c r="I40" i="20"/>
  <c r="H19" i="35" s="1"/>
  <c r="H21" i="35" s="1"/>
  <c r="G40" i="20"/>
  <c r="F19" i="35" s="1"/>
  <c r="F21" i="35" s="1"/>
  <c r="F35" i="35" s="1"/>
  <c r="F40" i="20"/>
  <c r="E19" i="35" s="1"/>
  <c r="E21" i="35" s="1"/>
  <c r="E35" i="35" s="1"/>
  <c r="E40" i="20"/>
  <c r="D19" i="35" s="1"/>
  <c r="D21" i="35" s="1"/>
  <c r="D35" i="35" s="1"/>
  <c r="D40" i="20"/>
  <c r="C19" i="35" s="1"/>
  <c r="C21" i="35" s="1"/>
  <c r="C40" i="20"/>
  <c r="B19" i="35" s="1"/>
  <c r="B21" i="35" s="1"/>
  <c r="Z29" i="18"/>
  <c r="Y16" i="35" s="1"/>
  <c r="Y18" i="35" s="1"/>
  <c r="Y29" i="18"/>
  <c r="X16" i="35" s="1"/>
  <c r="X18" i="35" s="1"/>
  <c r="X29" i="18"/>
  <c r="W16" i="35" s="1"/>
  <c r="W18" i="35" s="1"/>
  <c r="W29" i="18"/>
  <c r="V16" i="35" s="1"/>
  <c r="V18" i="35" s="1"/>
  <c r="V29" i="18"/>
  <c r="U16" i="35" s="1"/>
  <c r="U18" i="35" s="1"/>
  <c r="T29" i="18"/>
  <c r="S16" i="35" s="1"/>
  <c r="S18" i="35" s="1"/>
  <c r="S29" i="18"/>
  <c r="R16" i="35" s="1"/>
  <c r="R29" i="18"/>
  <c r="Q16" i="35" s="1"/>
  <c r="Q18" i="35" s="1"/>
  <c r="P29" i="18"/>
  <c r="O16" i="35" s="1"/>
  <c r="O18" i="35" s="1"/>
  <c r="O29" i="18"/>
  <c r="N16" i="35" s="1"/>
  <c r="N18" i="35" s="1"/>
  <c r="N29" i="18"/>
  <c r="M16" i="35" s="1"/>
  <c r="M18" i="35" s="1"/>
  <c r="M29" i="18"/>
  <c r="L16" i="35" s="1"/>
  <c r="L18" i="35" s="1"/>
  <c r="L29" i="18"/>
  <c r="K16" i="35" s="1"/>
  <c r="K18" i="35" s="1"/>
  <c r="K29" i="18"/>
  <c r="J16" i="35" s="1"/>
  <c r="J18" i="35" s="1"/>
  <c r="J29" i="18"/>
  <c r="I16" i="35" s="1"/>
  <c r="I18" i="35" s="1"/>
  <c r="I29" i="18"/>
  <c r="H16" i="35" s="1"/>
  <c r="H18" i="35" s="1"/>
  <c r="G29" i="18"/>
  <c r="F16" i="35" s="1"/>
  <c r="F18" i="35" s="1"/>
  <c r="F29" i="18"/>
  <c r="E16" i="35" s="1"/>
  <c r="E18" i="35" s="1"/>
  <c r="E29" i="18"/>
  <c r="D16" i="35" s="1"/>
  <c r="D18" i="35" s="1"/>
  <c r="D29" i="18"/>
  <c r="C16" i="35" s="1"/>
  <c r="C18" i="35" s="1"/>
  <c r="C29" i="18"/>
  <c r="B16" i="35" s="1"/>
  <c r="B18" i="35" s="1"/>
  <c r="AA35" i="19"/>
  <c r="A40" i="20"/>
  <c r="A35" i="19"/>
  <c r="A28" i="18"/>
  <c r="Y22" i="35" l="1"/>
  <c r="F22" i="35"/>
  <c r="H22" i="35"/>
  <c r="Q22" i="35"/>
  <c r="B22" i="35"/>
  <c r="U22" i="35"/>
  <c r="C22" i="35"/>
  <c r="C38" i="35" s="1"/>
  <c r="V22" i="35"/>
  <c r="M22" i="35"/>
  <c r="W22" i="35"/>
  <c r="D22" i="35"/>
  <c r="X22" i="35"/>
  <c r="E22" i="35"/>
  <c r="S22" i="35"/>
  <c r="K22" i="35"/>
  <c r="L22" i="35"/>
  <c r="O22" i="35"/>
  <c r="J22" i="35"/>
  <c r="N22" i="35"/>
  <c r="I22" i="35"/>
  <c r="Q40" i="20"/>
  <c r="AA40" i="20"/>
  <c r="U40" i="20"/>
  <c r="H40" i="20"/>
  <c r="H35" i="19"/>
  <c r="U35" i="19"/>
  <c r="Q35" i="19"/>
  <c r="AA29" i="18"/>
  <c r="U29" i="18"/>
  <c r="Q29" i="18"/>
  <c r="H29" i="18"/>
  <c r="O29" i="35"/>
  <c r="O31" i="35" s="1"/>
  <c r="O35" i="35" s="1"/>
  <c r="P48" i="10"/>
  <c r="O26" i="35" s="1"/>
  <c r="O28" i="35" s="1"/>
  <c r="P35" i="12"/>
  <c r="O23" i="35" s="1"/>
  <c r="O25" i="35" s="1"/>
  <c r="O33" i="35" s="1"/>
  <c r="S29" i="35"/>
  <c r="S31" i="35" s="1"/>
  <c r="S35" i="35" s="1"/>
  <c r="Z52" i="11"/>
  <c r="Y29" i="35" s="1"/>
  <c r="Y31" i="35" s="1"/>
  <c r="Y35" i="35" s="1"/>
  <c r="Y52" i="11"/>
  <c r="X29" i="35" s="1"/>
  <c r="X31" i="35" s="1"/>
  <c r="X35" i="35" s="1"/>
  <c r="X52" i="11"/>
  <c r="W29" i="35" s="1"/>
  <c r="W31" i="35" s="1"/>
  <c r="W35" i="35" s="1"/>
  <c r="W52" i="11"/>
  <c r="V29" i="35" s="1"/>
  <c r="V31" i="35" s="1"/>
  <c r="V35" i="35" s="1"/>
  <c r="V52" i="11"/>
  <c r="U29" i="35" s="1"/>
  <c r="U31" i="35" s="1"/>
  <c r="U35" i="35" s="1"/>
  <c r="R29" i="35"/>
  <c r="Q29" i="35"/>
  <c r="Q31" i="35" s="1"/>
  <c r="Q35" i="35" s="1"/>
  <c r="N29" i="35"/>
  <c r="N31" i="35" s="1"/>
  <c r="N35" i="35" s="1"/>
  <c r="M29" i="35"/>
  <c r="M31" i="35" s="1"/>
  <c r="M35" i="35" s="1"/>
  <c r="L29" i="35"/>
  <c r="L31" i="35" s="1"/>
  <c r="L35" i="35" s="1"/>
  <c r="K29" i="35"/>
  <c r="K31" i="35" s="1"/>
  <c r="K35" i="35" s="1"/>
  <c r="J29" i="35"/>
  <c r="J31" i="35" s="1"/>
  <c r="J35" i="35" s="1"/>
  <c r="I29" i="35"/>
  <c r="I31" i="35" s="1"/>
  <c r="I35" i="35" s="1"/>
  <c r="H29" i="35"/>
  <c r="H31" i="35" s="1"/>
  <c r="H35" i="35" s="1"/>
  <c r="F29" i="35"/>
  <c r="F31" i="35" s="1"/>
  <c r="E29" i="35"/>
  <c r="E31" i="35" s="1"/>
  <c r="D29" i="35"/>
  <c r="D31" i="35" s="1"/>
  <c r="C29" i="35"/>
  <c r="C31" i="35" s="1"/>
  <c r="C35" i="35" s="1"/>
  <c r="C52" i="11"/>
  <c r="B29" i="35" s="1"/>
  <c r="B31" i="35" s="1"/>
  <c r="B35" i="35" s="1"/>
  <c r="E35" i="12"/>
  <c r="D23" i="35" s="1"/>
  <c r="D25" i="35" s="1"/>
  <c r="D35" i="12"/>
  <c r="C23" i="35" s="1"/>
  <c r="C25" i="35" s="1"/>
  <c r="C33" i="35" s="1"/>
  <c r="C35" i="12"/>
  <c r="B23" i="35" s="1"/>
  <c r="B25" i="35" s="1"/>
  <c r="B33" i="35" s="1"/>
  <c r="Z35" i="12"/>
  <c r="Y23" i="35" s="1"/>
  <c r="Y25" i="35" s="1"/>
  <c r="Y33" i="35" s="1"/>
  <c r="Y35" i="12"/>
  <c r="X23" i="35" s="1"/>
  <c r="X25" i="35" s="1"/>
  <c r="X33" i="35" s="1"/>
  <c r="X35" i="12"/>
  <c r="W23" i="35" s="1"/>
  <c r="W25" i="35" s="1"/>
  <c r="W33" i="35" s="1"/>
  <c r="W35" i="12"/>
  <c r="V23" i="35" s="1"/>
  <c r="V25" i="35" s="1"/>
  <c r="V33" i="35" s="1"/>
  <c r="V35" i="12"/>
  <c r="U23" i="35" s="1"/>
  <c r="U25" i="35" s="1"/>
  <c r="U33" i="35" s="1"/>
  <c r="T35" i="12"/>
  <c r="S23" i="35" s="1"/>
  <c r="S25" i="35" s="1"/>
  <c r="S33" i="35" s="1"/>
  <c r="S35" i="12"/>
  <c r="R23" i="35" s="1"/>
  <c r="R35" i="12"/>
  <c r="Q23" i="35" s="1"/>
  <c r="Q25" i="35" s="1"/>
  <c r="Q33" i="35" s="1"/>
  <c r="O35" i="12"/>
  <c r="N23" i="35" s="1"/>
  <c r="N25" i="35" s="1"/>
  <c r="N33" i="35" s="1"/>
  <c r="N35" i="12"/>
  <c r="M23" i="35" s="1"/>
  <c r="M25" i="35" s="1"/>
  <c r="M33" i="35" s="1"/>
  <c r="M35" i="12"/>
  <c r="L23" i="35" s="1"/>
  <c r="L25" i="35" s="1"/>
  <c r="L33" i="35" s="1"/>
  <c r="L35" i="12"/>
  <c r="K23" i="35" s="1"/>
  <c r="K25" i="35" s="1"/>
  <c r="K33" i="35" s="1"/>
  <c r="K35" i="12"/>
  <c r="J23" i="35" s="1"/>
  <c r="J25" i="35" s="1"/>
  <c r="J33" i="35" s="1"/>
  <c r="J35" i="12"/>
  <c r="I23" i="35" s="1"/>
  <c r="I25" i="35" s="1"/>
  <c r="I33" i="35" s="1"/>
  <c r="I35" i="12"/>
  <c r="H23" i="35" s="1"/>
  <c r="H25" i="35" s="1"/>
  <c r="H33" i="35" s="1"/>
  <c r="G35" i="12"/>
  <c r="F23" i="35" s="1"/>
  <c r="F25" i="35" s="1"/>
  <c r="F35" i="12"/>
  <c r="E23" i="35" s="1"/>
  <c r="E25" i="35" s="1"/>
  <c r="O34" i="35" l="1"/>
  <c r="O32" i="35"/>
  <c r="O38" i="35" s="1"/>
  <c r="Q52" i="11"/>
  <c r="Q35" i="12"/>
  <c r="U35" i="12"/>
  <c r="AA35" i="12"/>
  <c r="AA52" i="11"/>
  <c r="U52" i="11"/>
  <c r="H52" i="11"/>
  <c r="H35" i="12"/>
  <c r="Z48" i="10"/>
  <c r="Y26" i="35" s="1"/>
  <c r="Y28" i="35" s="1"/>
  <c r="Y48" i="10"/>
  <c r="X26" i="35" s="1"/>
  <c r="X28" i="35" s="1"/>
  <c r="X48" i="10"/>
  <c r="W26" i="35" s="1"/>
  <c r="W28" i="35" s="1"/>
  <c r="W48" i="10"/>
  <c r="V26" i="35" s="1"/>
  <c r="V28" i="35" s="1"/>
  <c r="V48" i="10"/>
  <c r="U26" i="35" s="1"/>
  <c r="U28" i="35" s="1"/>
  <c r="T48" i="10"/>
  <c r="S26" i="35" s="1"/>
  <c r="S28" i="35" s="1"/>
  <c r="S48" i="10"/>
  <c r="R26" i="35" s="1"/>
  <c r="R48" i="10"/>
  <c r="Q26" i="35" s="1"/>
  <c r="Q28" i="35" s="1"/>
  <c r="O48" i="10"/>
  <c r="N26" i="35" s="1"/>
  <c r="N28" i="35" s="1"/>
  <c r="N48" i="10"/>
  <c r="M26" i="35" s="1"/>
  <c r="M28" i="35" s="1"/>
  <c r="M48" i="10"/>
  <c r="L26" i="35" s="1"/>
  <c r="L28" i="35" s="1"/>
  <c r="L48" i="10"/>
  <c r="K26" i="35" s="1"/>
  <c r="K28" i="35" s="1"/>
  <c r="K48" i="10"/>
  <c r="J26" i="35" s="1"/>
  <c r="J28" i="35" s="1"/>
  <c r="J48" i="10"/>
  <c r="I26" i="35" s="1"/>
  <c r="I28" i="35" s="1"/>
  <c r="I48" i="10"/>
  <c r="H26" i="35" s="1"/>
  <c r="H28" i="35" s="1"/>
  <c r="G48" i="10"/>
  <c r="F26" i="35" s="1"/>
  <c r="F28" i="35" s="1"/>
  <c r="F48" i="10"/>
  <c r="E26" i="35" s="1"/>
  <c r="E28" i="35" s="1"/>
  <c r="E48" i="10"/>
  <c r="D26" i="35" s="1"/>
  <c r="D28" i="35" s="1"/>
  <c r="D48" i="10"/>
  <c r="C26" i="35" s="1"/>
  <c r="C28" i="35" s="1"/>
  <c r="B26" i="35"/>
  <c r="B28" i="35" s="1"/>
  <c r="A34" i="12"/>
  <c r="A51" i="11"/>
  <c r="A47" i="10"/>
  <c r="N34" i="35" l="1"/>
  <c r="N32" i="35"/>
  <c r="N38" i="35" s="1"/>
  <c r="Y34" i="35"/>
  <c r="Y32" i="35"/>
  <c r="Y38" i="35" s="1"/>
  <c r="F32" i="35"/>
  <c r="F38" i="35" s="1"/>
  <c r="Q32" i="35"/>
  <c r="Q38" i="35" s="1"/>
  <c r="Q34" i="35"/>
  <c r="H32" i="35"/>
  <c r="H38" i="35" s="1"/>
  <c r="M37" i="35" s="1"/>
  <c r="H34" i="35"/>
  <c r="I32" i="35"/>
  <c r="I38" i="35" s="1"/>
  <c r="I34" i="35"/>
  <c r="S34" i="35"/>
  <c r="S32" i="35"/>
  <c r="S38" i="35" s="1"/>
  <c r="E32" i="35"/>
  <c r="E38" i="35" s="1"/>
  <c r="J34" i="35"/>
  <c r="J32" i="35"/>
  <c r="J38" i="35" s="1"/>
  <c r="U34" i="35"/>
  <c r="U32" i="35"/>
  <c r="U38" i="35" s="1"/>
  <c r="B32" i="35"/>
  <c r="B38" i="35" s="1"/>
  <c r="B34" i="35"/>
  <c r="K34" i="35"/>
  <c r="K32" i="35"/>
  <c r="K38" i="35" s="1"/>
  <c r="V34" i="35"/>
  <c r="V32" i="35"/>
  <c r="V38" i="35" s="1"/>
  <c r="C34" i="35"/>
  <c r="C32" i="35"/>
  <c r="L32" i="35"/>
  <c r="L38" i="35" s="1"/>
  <c r="L34" i="35"/>
  <c r="W34" i="35"/>
  <c r="W32" i="35"/>
  <c r="W38" i="35" s="1"/>
  <c r="D32" i="35"/>
  <c r="D38" i="35" s="1"/>
  <c r="M32" i="35"/>
  <c r="M38" i="35" s="1"/>
  <c r="M34" i="35"/>
  <c r="X32" i="35"/>
  <c r="X38" i="35" s="1"/>
  <c r="X34" i="35"/>
  <c r="Q48" i="10"/>
  <c r="AA48" i="10"/>
  <c r="Z38" i="35" l="1"/>
  <c r="P38" i="35"/>
  <c r="H48" i="10"/>
  <c r="U48" i="10"/>
  <c r="M421" i="1"/>
  <c r="M399" i="1"/>
  <c r="M398" i="1"/>
  <c r="M387" i="1"/>
  <c r="M381" i="1"/>
  <c r="M380" i="1"/>
  <c r="M361" i="1"/>
  <c r="M351" i="1"/>
  <c r="M324" i="1"/>
  <c r="M304" i="1"/>
  <c r="M303" i="1"/>
  <c r="M111" i="1"/>
  <c r="M108" i="1"/>
  <c r="M105" i="1"/>
  <c r="M104" i="1"/>
  <c r="M103" i="1"/>
  <c r="M102" i="1"/>
  <c r="M100" i="1"/>
  <c r="M90" i="1"/>
  <c r="M78" i="1"/>
  <c r="M42" i="1"/>
  <c r="M41" i="1"/>
  <c r="M40" i="1"/>
  <c r="M39" i="1"/>
  <c r="M38" i="1"/>
  <c r="M37" i="1"/>
  <c r="T38" i="35" l="1"/>
  <c r="G38" i="35"/>
</calcChain>
</file>

<file path=xl/sharedStrings.xml><?xml version="1.0" encoding="utf-8"?>
<sst xmlns="http://schemas.openxmlformats.org/spreadsheetml/2006/main" count="4914" uniqueCount="1667">
  <si>
    <t>Departamento_Administrador</t>
  </si>
  <si>
    <t>Numero_Maestro</t>
  </si>
  <si>
    <t>Nombre_Materia</t>
  </si>
  <si>
    <t>IDcurso</t>
  </si>
  <si>
    <t>Programa del curso</t>
  </si>
  <si>
    <t>Actividades</t>
  </si>
  <si>
    <t>Examenes</t>
  </si>
  <si>
    <t>Foros</t>
  </si>
  <si>
    <t>Documentos</t>
  </si>
  <si>
    <t>Videos</t>
  </si>
  <si>
    <t>Megas</t>
  </si>
  <si>
    <t>Enlaces</t>
  </si>
  <si>
    <t>Safe Assign</t>
  </si>
  <si>
    <t xml:space="preserve">CSH </t>
  </si>
  <si>
    <t>SER HUMANO Y ETICA</t>
  </si>
  <si>
    <t>SER HUMANO Y SOCIEDAD</t>
  </si>
  <si>
    <t>082162</t>
  </si>
  <si>
    <t>DERECHO ELECTORAL</t>
  </si>
  <si>
    <t xml:space="preserve">TIJ2001-HOP102-21 </t>
  </si>
  <si>
    <t>082204</t>
  </si>
  <si>
    <t>COMUNICACION ORAL Y ESCRITA EN ESPAÑOL</t>
  </si>
  <si>
    <t xml:space="preserve">TIJ2001-HHU001-1K </t>
  </si>
  <si>
    <t xml:space="preserve">TIJ2001-HHU001-2I </t>
  </si>
  <si>
    <t>3,8</t>
  </si>
  <si>
    <t xml:space="preserve">TIJ2001-HHU001-B1 </t>
  </si>
  <si>
    <t>4,12</t>
  </si>
  <si>
    <t xml:space="preserve">TIJ2001-HHU001-C2 </t>
  </si>
  <si>
    <t xml:space="preserve">3,74 </t>
  </si>
  <si>
    <t xml:space="preserve">TIJ2001-HHU001-I2 </t>
  </si>
  <si>
    <t>3,68</t>
  </si>
  <si>
    <t>082484</t>
  </si>
  <si>
    <t>METODOLOGIA DE LA INVESTIGACION</t>
  </si>
  <si>
    <t xml:space="preserve">TIJ2001-HCS100-D2 </t>
  </si>
  <si>
    <t>17,2</t>
  </si>
  <si>
    <t xml:space="preserve">TIJ2001-HCS100-N2 </t>
  </si>
  <si>
    <t>21,8</t>
  </si>
  <si>
    <t xml:space="preserve">TIJ2001-HCS101-A6 </t>
  </si>
  <si>
    <t>16,9</t>
  </si>
  <si>
    <t>082826</t>
  </si>
  <si>
    <t xml:space="preserve">TIJ2001-HHU001-G2 </t>
  </si>
  <si>
    <t>430,5</t>
  </si>
  <si>
    <t xml:space="preserve">TIJ2001-HHU001-K1 </t>
  </si>
  <si>
    <t>151,0</t>
  </si>
  <si>
    <t xml:space="preserve">TIJ2001-HHU001-M2 </t>
  </si>
  <si>
    <t>151,3</t>
  </si>
  <si>
    <t xml:space="preserve">TIJ2001-HHU001-MK </t>
  </si>
  <si>
    <t>150,9</t>
  </si>
  <si>
    <t>ARTE Y CULTURA CONTEMPORANEOS</t>
  </si>
  <si>
    <t>083095</t>
  </si>
  <si>
    <t xml:space="preserve">TIJ2001-HCS103-K8 </t>
  </si>
  <si>
    <t>11,0</t>
  </si>
  <si>
    <t xml:space="preserve">TIJ2001-HCS103-L8 </t>
  </si>
  <si>
    <t>11,1</t>
  </si>
  <si>
    <t xml:space="preserve">TIJ2001-HCS101-H6 </t>
  </si>
  <si>
    <t>6,9</t>
  </si>
  <si>
    <t xml:space="preserve">TIJ2001-HCS101-I6 </t>
  </si>
  <si>
    <t>7,26</t>
  </si>
  <si>
    <t xml:space="preserve">TIJ2001-HCS101-S6 </t>
  </si>
  <si>
    <t>083171</t>
  </si>
  <si>
    <t xml:space="preserve">TIJ2001-HCS100-S2 </t>
  </si>
  <si>
    <t>9,55</t>
  </si>
  <si>
    <t>083199</t>
  </si>
  <si>
    <t>GLOBALIZACION, CULTURA Y SOCIEDAD</t>
  </si>
  <si>
    <t xml:space="preserve">TIJ2001-HCS002-M2 </t>
  </si>
  <si>
    <t>59,0</t>
  </si>
  <si>
    <t>COMUNICACION ORAL Y ESCRITA EN INGLES</t>
  </si>
  <si>
    <t>083441</t>
  </si>
  <si>
    <t xml:space="preserve">TIJ2001-HHU002-B4 </t>
  </si>
  <si>
    <t>330,7</t>
  </si>
  <si>
    <t xml:space="preserve">TIJ2001-HHU002-H4 </t>
  </si>
  <si>
    <t>294,3</t>
  </si>
  <si>
    <t xml:space="preserve">TIJ2001-HHU002-N4 </t>
  </si>
  <si>
    <t>294,5</t>
  </si>
  <si>
    <t>083498</t>
  </si>
  <si>
    <t xml:space="preserve">TIJ2001-HCS101-G6 </t>
  </si>
  <si>
    <t xml:space="preserve">TIJ2001-HCS101-K6 </t>
  </si>
  <si>
    <t>58,8</t>
  </si>
  <si>
    <t>083575</t>
  </si>
  <si>
    <t xml:space="preserve">TIJ2001-HHU002-U4 </t>
  </si>
  <si>
    <t>11,7</t>
  </si>
  <si>
    <t>083621</t>
  </si>
  <si>
    <t>CIUDADANIA GLOBAL</t>
  </si>
  <si>
    <t xml:space="preserve">TIJ2001-HCS104-S6 </t>
  </si>
  <si>
    <t>393,5 KB</t>
  </si>
  <si>
    <t>083651</t>
  </si>
  <si>
    <t xml:space="preserve">TIJ2001-HCS100-2N </t>
  </si>
  <si>
    <t>45,6</t>
  </si>
  <si>
    <t>083704</t>
  </si>
  <si>
    <t xml:space="preserve">TIJ2001-HHU001-R2 </t>
  </si>
  <si>
    <t>7,33</t>
  </si>
  <si>
    <t xml:space="preserve">TIJ2001-HHU001-U5 </t>
  </si>
  <si>
    <t>6,87</t>
  </si>
  <si>
    <t>083707</t>
  </si>
  <si>
    <t xml:space="preserve">TIJ2001-HHU002-4I </t>
  </si>
  <si>
    <t>30,2</t>
  </si>
  <si>
    <t xml:space="preserve">TIJ2001-HHU002-G4 </t>
  </si>
  <si>
    <t>26,5</t>
  </si>
  <si>
    <t>083727</t>
  </si>
  <si>
    <t xml:space="preserve">TIJ2001-HHU002-4N </t>
  </si>
  <si>
    <t>4,43</t>
  </si>
  <si>
    <t xml:space="preserve">TIJ2001-HHU002-D4 </t>
  </si>
  <si>
    <t>4,54</t>
  </si>
  <si>
    <t xml:space="preserve">TIJ2001-HCS100-U2 </t>
  </si>
  <si>
    <t>719 KB</t>
  </si>
  <si>
    <t>083846</t>
  </si>
  <si>
    <t xml:space="preserve">TIJ2001-HHU003-A5 </t>
  </si>
  <si>
    <t>5,85</t>
  </si>
  <si>
    <t xml:space="preserve">TIJ2001-HCS101-L6 </t>
  </si>
  <si>
    <t>3,96</t>
  </si>
  <si>
    <t>083951</t>
  </si>
  <si>
    <t xml:space="preserve">TIJ2001-HCS100-A2 </t>
  </si>
  <si>
    <t>97,5</t>
  </si>
  <si>
    <t xml:space="preserve">TIJ2001-HCS101-D6 </t>
  </si>
  <si>
    <t>68,6</t>
  </si>
  <si>
    <t xml:space="preserve">TIJ2001-HCS101-M6 </t>
  </si>
  <si>
    <t xml:space="preserve">TIJ2001-HCS101-P6 </t>
  </si>
  <si>
    <t>084066</t>
  </si>
  <si>
    <t xml:space="preserve">TIJ2001-HCS101-6A </t>
  </si>
  <si>
    <t>236,1</t>
  </si>
  <si>
    <t xml:space="preserve">TIJ2001-HCS101-6L </t>
  </si>
  <si>
    <t>o</t>
  </si>
  <si>
    <t>193,5</t>
  </si>
  <si>
    <t>084147</t>
  </si>
  <si>
    <t xml:space="preserve">TIJ2001-HCS101-B6 </t>
  </si>
  <si>
    <t>3,94</t>
  </si>
  <si>
    <t xml:space="preserve">TIJ2001-HCS101-N6 </t>
  </si>
  <si>
    <t>7,25</t>
  </si>
  <si>
    <t>084249</t>
  </si>
  <si>
    <t xml:space="preserve">TIJ2001-HCS103-G8 </t>
  </si>
  <si>
    <t>77,1</t>
  </si>
  <si>
    <t xml:space="preserve">TIJ2001-HCS103-R8 </t>
  </si>
  <si>
    <t>37,3</t>
  </si>
  <si>
    <t>084358</t>
  </si>
  <si>
    <t xml:space="preserve">TIJ2001-HCS100-M8 </t>
  </si>
  <si>
    <t>43,7</t>
  </si>
  <si>
    <t>084367</t>
  </si>
  <si>
    <t xml:space="preserve">TIJ2001-HCS103-8N </t>
  </si>
  <si>
    <t>80kb</t>
  </si>
  <si>
    <t xml:space="preserve">TIJ2001-HCS101-U6 </t>
  </si>
  <si>
    <t>73,5 KB</t>
  </si>
  <si>
    <t>084644</t>
  </si>
  <si>
    <t xml:space="preserve">TIJ2001-HCS101-6K </t>
  </si>
  <si>
    <t xml:space="preserve">29,6 </t>
  </si>
  <si>
    <t xml:space="preserve">TIJ2001-HCS101-R6 </t>
  </si>
  <si>
    <t>29,6</t>
  </si>
  <si>
    <t>084726</t>
  </si>
  <si>
    <t xml:space="preserve">TIJ2001-HHU002-S4 </t>
  </si>
  <si>
    <t>2,79</t>
  </si>
  <si>
    <t xml:space="preserve">TIJ2001-HHU002-Y2 </t>
  </si>
  <si>
    <t>084752</t>
  </si>
  <si>
    <t xml:space="preserve">TIJ2001-HHU002-C4 </t>
  </si>
  <si>
    <t>15,4</t>
  </si>
  <si>
    <t xml:space="preserve">TIJ2001-HHU002-L4 </t>
  </si>
  <si>
    <t>15,9</t>
  </si>
  <si>
    <t xml:space="preserve">TIJ2001-HHU002-R4 </t>
  </si>
  <si>
    <t>16,7</t>
  </si>
  <si>
    <t xml:space="preserve">TIJ2001-HCS103-C8 </t>
  </si>
  <si>
    <t>141,4</t>
  </si>
  <si>
    <t>084760</t>
  </si>
  <si>
    <t>DERECHO CORPORATIVO</t>
  </si>
  <si>
    <t xml:space="preserve">TIJ2001-DE453-A8  </t>
  </si>
  <si>
    <t xml:space="preserve">29,4 </t>
  </si>
  <si>
    <t xml:space="preserve">DER </t>
  </si>
  <si>
    <t>080550</t>
  </si>
  <si>
    <t>DERECHO INTERNACIONAL PUBLICO Y PRIVADO</t>
  </si>
  <si>
    <t xml:space="preserve">TIJ2001-HDE108-D6 </t>
  </si>
  <si>
    <t>13,2</t>
  </si>
  <si>
    <t>082064</t>
  </si>
  <si>
    <t>DERECHOS HUMANOS Y GARANTIAS CONSTITUCIONALES</t>
  </si>
  <si>
    <t xml:space="preserve">TIJ2001-HDE015-4D </t>
  </si>
  <si>
    <t>656,8</t>
  </si>
  <si>
    <t xml:space="preserve">TIJ2001-HDE015-D4 </t>
  </si>
  <si>
    <t>699,1</t>
  </si>
  <si>
    <t>LEGISLACION ADUANERA Y DEL COMERCIO EXTERIOR</t>
  </si>
  <si>
    <t xml:space="preserve">TIJ2001-HDE109-D6 </t>
  </si>
  <si>
    <t>082665</t>
  </si>
  <si>
    <t>DERECHO DE PERSONAS Y FAMILIA</t>
  </si>
  <si>
    <t xml:space="preserve">TIJ2001-HDE004-D2 </t>
  </si>
  <si>
    <t>5,69</t>
  </si>
  <si>
    <t>082920</t>
  </si>
  <si>
    <t>DERECHO MERCANTIL</t>
  </si>
  <si>
    <t xml:space="preserve">TIJ2001-HDE016-4D </t>
  </si>
  <si>
    <t>25,5</t>
  </si>
  <si>
    <t xml:space="preserve">TIJ2001-HDE016-D4 </t>
  </si>
  <si>
    <t>24,6</t>
  </si>
  <si>
    <t>FILOSOFIA Y DEONTOLOGIA JURIDICA</t>
  </si>
  <si>
    <t xml:space="preserve">TIJ2001-HDE116-D8 </t>
  </si>
  <si>
    <t>22,1</t>
  </si>
  <si>
    <t>083391</t>
  </si>
  <si>
    <t xml:space="preserve">DERECHO PROCESAL CIVIL Y MERCANTIL </t>
  </si>
  <si>
    <t xml:space="preserve">TIJ2001-HDE017-4D </t>
  </si>
  <si>
    <t>8,92</t>
  </si>
  <si>
    <t>PRACTICA FORENSE CIVIL Y MERCANTIL</t>
  </si>
  <si>
    <t xml:space="preserve">TIJ2001-HDE106-D6 </t>
  </si>
  <si>
    <t>9,52</t>
  </si>
  <si>
    <t>ANALISIS ECONOMICO DEL DERECHO</t>
  </si>
  <si>
    <t xml:space="preserve">TIJ2001-HDE114-D8 </t>
  </si>
  <si>
    <t>186,5</t>
  </si>
  <si>
    <t>084368</t>
  </si>
  <si>
    <t>PRACTICA FORENSE DE AMPARO Y JURISPRUDENCIA</t>
  </si>
  <si>
    <t xml:space="preserve">TIJ2001-HDE107-D6 </t>
  </si>
  <si>
    <t>81,7</t>
  </si>
  <si>
    <t>084648</t>
  </si>
  <si>
    <t>PRACTICA FORENSE PENAL</t>
  </si>
  <si>
    <t xml:space="preserve">TIJ2001-HDE115-D8 </t>
  </si>
  <si>
    <t>30,0</t>
  </si>
  <si>
    <t>TEORIA DEL DELITO</t>
  </si>
  <si>
    <t xml:space="preserve">TIJ2001-HDE007-D2 </t>
  </si>
  <si>
    <t>31,4</t>
  </si>
  <si>
    <t>084673</t>
  </si>
  <si>
    <t>TEORIA DEL ESTADO</t>
  </si>
  <si>
    <t xml:space="preserve">TIJ2001-HDE006-D2 </t>
  </si>
  <si>
    <t>98,7</t>
  </si>
  <si>
    <t xml:space="preserve">TIJ2001-HDE017-D4 </t>
  </si>
  <si>
    <t>3,49</t>
  </si>
  <si>
    <t>084776</t>
  </si>
  <si>
    <t>OBLIGACIONES</t>
  </si>
  <si>
    <t xml:space="preserve">TIJ2001-HDE013-4D </t>
  </si>
  <si>
    <t>99,7</t>
  </si>
  <si>
    <t xml:space="preserve">TIJ2001-HDE013-D4 </t>
  </si>
  <si>
    <t>131,9</t>
  </si>
  <si>
    <t xml:space="preserve">ECA </t>
  </si>
  <si>
    <t>NORMATIVIDAD DE COMERCIO EXTERIOR</t>
  </si>
  <si>
    <t xml:space="preserve">TIJ2001-NNI102-NN </t>
  </si>
  <si>
    <t>080728</t>
  </si>
  <si>
    <t>ANALISIS FINANCIERO</t>
  </si>
  <si>
    <t xml:space="preserve">TIJ2001-NCI005-H4 </t>
  </si>
  <si>
    <t>45,3</t>
  </si>
  <si>
    <t>COSTOS</t>
  </si>
  <si>
    <t xml:space="preserve">TIJ2001-NCI004-4N </t>
  </si>
  <si>
    <t>10,5</t>
  </si>
  <si>
    <t xml:space="preserve">TIJ2001-NCI004-N4 </t>
  </si>
  <si>
    <t>10,6</t>
  </si>
  <si>
    <t>081230</t>
  </si>
  <si>
    <t>ADMINISTRACION DE MERCADOTECNIA</t>
  </si>
  <si>
    <t xml:space="preserve">TIJ2001-NAM001-H2 </t>
  </si>
  <si>
    <t>69,2</t>
  </si>
  <si>
    <t>MERCADOTECNIA Y ADMINISTRACION DE SERVICIOS</t>
  </si>
  <si>
    <t xml:space="preserve">TIJ2001-NAM006-A4 </t>
  </si>
  <si>
    <t>99,6</t>
  </si>
  <si>
    <t>081359</t>
  </si>
  <si>
    <t>SEMINARIO INTEGRADOR DE NEGOCIOS INTERNACIONALES</t>
  </si>
  <si>
    <t xml:space="preserve">TIJ2001-NNI106-8N </t>
  </si>
  <si>
    <t>14,3</t>
  </si>
  <si>
    <t>081565</t>
  </si>
  <si>
    <t>CONTABILIDAD INTERMEDIA</t>
  </si>
  <si>
    <t xml:space="preserve">TIJ2001-NCI002-2L </t>
  </si>
  <si>
    <t>32,4</t>
  </si>
  <si>
    <t xml:space="preserve">TIJ2001-NCI002-2N </t>
  </si>
  <si>
    <t>25,0</t>
  </si>
  <si>
    <t xml:space="preserve">TIJ2001-NCI002-N2 </t>
  </si>
  <si>
    <t>29,4</t>
  </si>
  <si>
    <t xml:space="preserve">TIJ2001-NCI002-S2 </t>
  </si>
  <si>
    <t>187,6</t>
  </si>
  <si>
    <t>081568</t>
  </si>
  <si>
    <t>ECONOMIA</t>
  </si>
  <si>
    <t xml:space="preserve">TIJ2001-NCS002-U2 </t>
  </si>
  <si>
    <t>36,1</t>
  </si>
  <si>
    <t xml:space="preserve">TIJ2001-NCS002-Y2 </t>
  </si>
  <si>
    <t>68,3</t>
  </si>
  <si>
    <t>ESTADISTICA APLICADA A LA MERCADOTECNIA</t>
  </si>
  <si>
    <t xml:space="preserve">TIJ2001-IMA102-5L </t>
  </si>
  <si>
    <t>267,8</t>
  </si>
  <si>
    <t>082010</t>
  </si>
  <si>
    <t>MERCADOTECNIA DETALLISTA</t>
  </si>
  <si>
    <t xml:space="preserve">TIJ2001-NAM004-4L </t>
  </si>
  <si>
    <t>257,2</t>
  </si>
  <si>
    <t xml:space="preserve">TIJ2001-NAM004-L4 </t>
  </si>
  <si>
    <t>258,1</t>
  </si>
  <si>
    <t>082269</t>
  </si>
  <si>
    <t>INTERPRETACION DE ESTUDIOS DE MERCADO</t>
  </si>
  <si>
    <t xml:space="preserve">TIJ2001-NAM008-A4 </t>
  </si>
  <si>
    <t>8,09</t>
  </si>
  <si>
    <t>SEM. DE ALTA DIRECCION Y LECC. DE LIDERAZGO</t>
  </si>
  <si>
    <t xml:space="preserve">TIJ2001-NAE115-A8 </t>
  </si>
  <si>
    <t>082330</t>
  </si>
  <si>
    <t>SIST. DE INF. PARA LOS NEGOCIOS</t>
  </si>
  <si>
    <t xml:space="preserve">TIJ2001-NNG001-4S </t>
  </si>
  <si>
    <t>68,9</t>
  </si>
  <si>
    <t>082786</t>
  </si>
  <si>
    <t>GESTION DEL TALENTO HUMANO</t>
  </si>
  <si>
    <t xml:space="preserve">TIJ2001-NAE004-H4 </t>
  </si>
  <si>
    <t>927,6</t>
  </si>
  <si>
    <t>MARCO LEGAL DE LOS NEGOCIOS INTERNACIONALES</t>
  </si>
  <si>
    <t xml:space="preserve">TIJ2001-NNI002-2N </t>
  </si>
  <si>
    <t>5,12</t>
  </si>
  <si>
    <t xml:space="preserve">TIJ2001-NNI002-N2 </t>
  </si>
  <si>
    <t>082862</t>
  </si>
  <si>
    <t>MATEMATICAS</t>
  </si>
  <si>
    <t xml:space="preserve">TIJ2001-IMA012-2N </t>
  </si>
  <si>
    <t>39,8</t>
  </si>
  <si>
    <t xml:space="preserve">TIJ2001-IMA012-A2 </t>
  </si>
  <si>
    <t xml:space="preserve">TIJ2001-IMA012-H2 </t>
  </si>
  <si>
    <t>39,6</t>
  </si>
  <si>
    <t xml:space="preserve">TIJ2001-IMA012-L2 </t>
  </si>
  <si>
    <t xml:space="preserve">TIJ2001-IMA012-N2 </t>
  </si>
  <si>
    <t>082916</t>
  </si>
  <si>
    <t>ADMINISTRACION FINANCIERA</t>
  </si>
  <si>
    <t xml:space="preserve">TIJ2001-NCI103-6L </t>
  </si>
  <si>
    <t>38,7</t>
  </si>
  <si>
    <t xml:space="preserve">TIJ2001-NCI103-L6 </t>
  </si>
  <si>
    <t>44,6</t>
  </si>
  <si>
    <t>083058</t>
  </si>
  <si>
    <t xml:space="preserve">TIJ2001-NNI002-U2 </t>
  </si>
  <si>
    <t>8,15</t>
  </si>
  <si>
    <t>083231</t>
  </si>
  <si>
    <t>MODELO DE NEGOCIOS</t>
  </si>
  <si>
    <t xml:space="preserve">TIJ2001-NAE002-A2 </t>
  </si>
  <si>
    <t>589,0</t>
  </si>
  <si>
    <t xml:space="preserve">TIJ2001-NAE002-S2 </t>
  </si>
  <si>
    <t>650,8</t>
  </si>
  <si>
    <t>083406</t>
  </si>
  <si>
    <t>IVA, IMPUESTOS ESPECIALES Y LOCALES</t>
  </si>
  <si>
    <t xml:space="preserve">TIJ2001-NCI113-H8 </t>
  </si>
  <si>
    <t>6,48</t>
  </si>
  <si>
    <t>083408</t>
  </si>
  <si>
    <t>ESTRATEGIAS DE NEGOCIACION INTERNACIONAL</t>
  </si>
  <si>
    <t xml:space="preserve">TIJ2001-NNI104-8N </t>
  </si>
  <si>
    <t>20,1</t>
  </si>
  <si>
    <t xml:space="preserve">TIJ2001-NNI104-N8 </t>
  </si>
  <si>
    <t>21,7</t>
  </si>
  <si>
    <t>083411</t>
  </si>
  <si>
    <t xml:space="preserve">TIJ2001-NAE004-4N </t>
  </si>
  <si>
    <t>100,2</t>
  </si>
  <si>
    <t xml:space="preserve">TIJ2001-NAE004-N4 </t>
  </si>
  <si>
    <t>108,0</t>
  </si>
  <si>
    <t>083516</t>
  </si>
  <si>
    <t xml:space="preserve">TIJ2001-IMA012-S2 </t>
  </si>
  <si>
    <t xml:space="preserve">TIJ2001-IMA012-U2 </t>
  </si>
  <si>
    <t xml:space="preserve">TIJ2001-IMA012-Y2 </t>
  </si>
  <si>
    <t>32,7</t>
  </si>
  <si>
    <t>083567</t>
  </si>
  <si>
    <t>CONTABILIDAD ADMINISTRATIVA</t>
  </si>
  <si>
    <t xml:space="preserve">TIJ2001-NCI100-U5 </t>
  </si>
  <si>
    <t>384,8</t>
  </si>
  <si>
    <t>083571</t>
  </si>
  <si>
    <t>CONTABILIDAD INTERNACIONAL</t>
  </si>
  <si>
    <t xml:space="preserve">TIJ2001-NCI105-H6 </t>
  </si>
  <si>
    <t>81,8</t>
  </si>
  <si>
    <t xml:space="preserve">TIJ2001-HCS104-6L </t>
  </si>
  <si>
    <t>393,5</t>
  </si>
  <si>
    <t xml:space="preserve">TIJ2001-HCS104-A6 </t>
  </si>
  <si>
    <t xml:space="preserve">TIJ2001-HCS104-L6 </t>
  </si>
  <si>
    <t xml:space="preserve">TIJ2001-HCS104-N6 </t>
  </si>
  <si>
    <t>393,5KB</t>
  </si>
  <si>
    <t>MERCADOTECNIA INTERNACIONAL</t>
  </si>
  <si>
    <t>TIJ2001-NAM003-4N</t>
  </si>
  <si>
    <t>44,3</t>
  </si>
  <si>
    <t xml:space="preserve">TIJ2001-NAM003-N4 </t>
  </si>
  <si>
    <t>36,4</t>
  </si>
  <si>
    <t>ADMINISTRACION ESTRATEGICA GLOBAL</t>
  </si>
  <si>
    <t>FINANZAS INTERNACIONALES</t>
  </si>
  <si>
    <t>LOGISTICA INTERNACIONAL</t>
  </si>
  <si>
    <t>083729</t>
  </si>
  <si>
    <t xml:space="preserve">TIJ2001-NCS002-A2 </t>
  </si>
  <si>
    <t>63,8</t>
  </si>
  <si>
    <t xml:space="preserve">TIJ2001-NCS002-H2 </t>
  </si>
  <si>
    <t>52,1</t>
  </si>
  <si>
    <t xml:space="preserve">TIJ2001-NCS002-L2 </t>
  </si>
  <si>
    <t>49,1</t>
  </si>
  <si>
    <t xml:space="preserve">TIJ2001-NCS002-NN </t>
  </si>
  <si>
    <t>71,8</t>
  </si>
  <si>
    <t>083733</t>
  </si>
  <si>
    <t>PROYECTO DE INVERSION</t>
  </si>
  <si>
    <t xml:space="preserve">TIJ2001-NCI111-H8 </t>
  </si>
  <si>
    <t>14,2</t>
  </si>
  <si>
    <t>083797</t>
  </si>
  <si>
    <t xml:space="preserve">TIJ2001-NAE004-L4 </t>
  </si>
  <si>
    <t>76,8</t>
  </si>
  <si>
    <t>083947</t>
  </si>
  <si>
    <t xml:space="preserve">TIJ2001-NCI103-6N </t>
  </si>
  <si>
    <t>3,18</t>
  </si>
  <si>
    <t xml:space="preserve">TIJ2001-NCI103-A6 </t>
  </si>
  <si>
    <t>3,16</t>
  </si>
  <si>
    <t xml:space="preserve">TIJ2001-NCI103-S6 </t>
  </si>
  <si>
    <t>3,19</t>
  </si>
  <si>
    <t xml:space="preserve">TIJ2001-NCI002-2S </t>
  </si>
  <si>
    <t>10,1</t>
  </si>
  <si>
    <t xml:space="preserve">TIJ2001-NCI002-Y2 </t>
  </si>
  <si>
    <t>9,89</t>
  </si>
  <si>
    <t>083958</t>
  </si>
  <si>
    <t xml:space="preserve">TIJ2001-NCS002-S2 </t>
  </si>
  <si>
    <t>132,2</t>
  </si>
  <si>
    <t xml:space="preserve">TIJ2001-NCA100-H8 </t>
  </si>
  <si>
    <t>167,4</t>
  </si>
  <si>
    <t xml:space="preserve">TIJ2001-IMA012-2L </t>
  </si>
  <si>
    <t>118,9</t>
  </si>
  <si>
    <t>084034</t>
  </si>
  <si>
    <t>ADMINISTRACION DE VENTAS</t>
  </si>
  <si>
    <t xml:space="preserve">TIJ2001-NAE106-A6 </t>
  </si>
  <si>
    <t>4,89</t>
  </si>
  <si>
    <t>084036</t>
  </si>
  <si>
    <t>DESARROLLO DE NUEVOS PRODUCTOS Y MARCAS</t>
  </si>
  <si>
    <t xml:space="preserve">TIJ2001-NAM101-6L </t>
  </si>
  <si>
    <t>10,8</t>
  </si>
  <si>
    <t xml:space="preserve">TIJ2001-NAM101-L6 </t>
  </si>
  <si>
    <t>10,9</t>
  </si>
  <si>
    <t>084071</t>
  </si>
  <si>
    <t>GEOGRAFIA DE NEGOCIOS INTERNACIONALES</t>
  </si>
  <si>
    <t xml:space="preserve">TIJ2001-NNI003-2N </t>
  </si>
  <si>
    <t>145,2</t>
  </si>
  <si>
    <t xml:space="preserve">TIJ2001-NNI003-U2 </t>
  </si>
  <si>
    <t>65,6</t>
  </si>
  <si>
    <t xml:space="preserve">TIJ2001-NNI003-Y2 </t>
  </si>
  <si>
    <t>142,3</t>
  </si>
  <si>
    <t>084121</t>
  </si>
  <si>
    <t>ADMINISTRACION ESTRATEGICA</t>
  </si>
  <si>
    <t xml:space="preserve">TIJ2001-NCS002-2L </t>
  </si>
  <si>
    <t>294,8</t>
  </si>
  <si>
    <t xml:space="preserve">TIJ2001-NCS002-N2 </t>
  </si>
  <si>
    <t>350,0</t>
  </si>
  <si>
    <t>084156</t>
  </si>
  <si>
    <t>CONTABILIDAD FINANCIERA</t>
  </si>
  <si>
    <t xml:space="preserve">TIJ2001-NCI001-H1 </t>
  </si>
  <si>
    <t>8,12</t>
  </si>
  <si>
    <t xml:space="preserve">TIJ2001-NCI002-L2 </t>
  </si>
  <si>
    <t>9,66</t>
  </si>
  <si>
    <t xml:space="preserve">TIJ2001-NCI004-4L </t>
  </si>
  <si>
    <t>11,6</t>
  </si>
  <si>
    <t xml:space="preserve">TIJ2001-NCI004-A4 </t>
  </si>
  <si>
    <t>9,29</t>
  </si>
  <si>
    <t xml:space="preserve">TIJ2001-NCI004-L4 </t>
  </si>
  <si>
    <t>12,1</t>
  </si>
  <si>
    <t>084171</t>
  </si>
  <si>
    <t xml:space="preserve">TIJ2001-NNI106-N8 </t>
  </si>
  <si>
    <t>33,2</t>
  </si>
  <si>
    <t>084176</t>
  </si>
  <si>
    <t xml:space="preserve">TIJ2001-IMA102-L5 </t>
  </si>
  <si>
    <t>METRICAS DE MERCADOTECNIA</t>
  </si>
  <si>
    <t xml:space="preserve">TIJ2001-NAM108-L8 </t>
  </si>
  <si>
    <t>50,4</t>
  </si>
  <si>
    <t>084261</t>
  </si>
  <si>
    <t>ADMINISTRACION DE OPERACIONES</t>
  </si>
  <si>
    <t xml:space="preserve">TIJ2001-NAE003-4N </t>
  </si>
  <si>
    <t>120,0</t>
  </si>
  <si>
    <t xml:space="preserve">TIJ2001-NAE003-N4 </t>
  </si>
  <si>
    <t>107,3</t>
  </si>
  <si>
    <t xml:space="preserve">TIJ2001-NNG001-S4 </t>
  </si>
  <si>
    <t>62,4</t>
  </si>
  <si>
    <t>084262</t>
  </si>
  <si>
    <t>PUBLICIDAD</t>
  </si>
  <si>
    <t xml:space="preserve">TIJ2001-NAM103-6L </t>
  </si>
  <si>
    <t>6,39</t>
  </si>
  <si>
    <t xml:space="preserve">TIJ2001-NAM103-L6 </t>
  </si>
  <si>
    <t>084374</t>
  </si>
  <si>
    <t xml:space="preserve">TIJ2001-NAE107-6N </t>
  </si>
  <si>
    <t>14,0</t>
  </si>
  <si>
    <t>COMPORTAMIENTO TRANSCULTURAL</t>
  </si>
  <si>
    <t xml:space="preserve">TIJ2001-NNI004-4N </t>
  </si>
  <si>
    <t>2,43</t>
  </si>
  <si>
    <t xml:space="preserve">TIJ2001-NNI004-N4 </t>
  </si>
  <si>
    <t>2,48</t>
  </si>
  <si>
    <t xml:space="preserve">TIJ2001-NNI004-U4 </t>
  </si>
  <si>
    <t>654,7KB</t>
  </si>
  <si>
    <t>084391</t>
  </si>
  <si>
    <t xml:space="preserve">TIJ2001-NCI002-U2 </t>
  </si>
  <si>
    <t>119,5</t>
  </si>
  <si>
    <t>084462</t>
  </si>
  <si>
    <t>GESTION ADUANERA</t>
  </si>
  <si>
    <t xml:space="preserve">TIJ2001-NNI103-H8 </t>
  </si>
  <si>
    <t>65,0</t>
  </si>
  <si>
    <t xml:space="preserve">TIJ2001-NNI103-NN </t>
  </si>
  <si>
    <t>55,5</t>
  </si>
  <si>
    <t>MARCO LEGAL PARA LA LOGISTICA INTERNACIONAL</t>
  </si>
  <si>
    <t xml:space="preserve">TIJ2001-NLI002-Y2 </t>
  </si>
  <si>
    <t>084467</t>
  </si>
  <si>
    <t>CONTABILIDAD AVANZADA</t>
  </si>
  <si>
    <t xml:space="preserve">TIJ2001-NCI006-H4 </t>
  </si>
  <si>
    <t>57,9</t>
  </si>
  <si>
    <t>084554</t>
  </si>
  <si>
    <t>AUDITORIA</t>
  </si>
  <si>
    <t xml:space="preserve">TIJ2001-NCI104-H6 </t>
  </si>
  <si>
    <t>12,3</t>
  </si>
  <si>
    <t>084556</t>
  </si>
  <si>
    <t>PLANEACION, INNOVACION Y SUSTENTAB. ESTRATEGICA</t>
  </si>
  <si>
    <t xml:space="preserve">TIJ2001-NAE114-8N </t>
  </si>
  <si>
    <t>18,4</t>
  </si>
  <si>
    <t xml:space="preserve">TIJ2001-NAE114-A8 </t>
  </si>
  <si>
    <t>56,9</t>
  </si>
  <si>
    <t>084568</t>
  </si>
  <si>
    <t xml:space="preserve">TIJ2001-NCI002-A2 </t>
  </si>
  <si>
    <t>35,3</t>
  </si>
  <si>
    <t xml:space="preserve">TIJ2001-NCI002-H2 </t>
  </si>
  <si>
    <t>38,2</t>
  </si>
  <si>
    <t xml:space="preserve">TIJ2001-NCI004-4S </t>
  </si>
  <si>
    <t>6,82</t>
  </si>
  <si>
    <t xml:space="preserve">TIJ2001-NCI004-S4 </t>
  </si>
  <si>
    <t>6,69</t>
  </si>
  <si>
    <t>084576</t>
  </si>
  <si>
    <t>ADMINISTRACION DE PYMES Y FRANQUICIAS</t>
  </si>
  <si>
    <t xml:space="preserve">TIJ2001-NAE105-A6 </t>
  </si>
  <si>
    <t>125,1</t>
  </si>
  <si>
    <t>EMPRESAS FAMILIARES</t>
  </si>
  <si>
    <t xml:space="preserve">TIJ2001-NAE112-H6 </t>
  </si>
  <si>
    <t>151,7</t>
  </si>
  <si>
    <t>084585</t>
  </si>
  <si>
    <t xml:space="preserve">TIJ2001-NAE004-A4 </t>
  </si>
  <si>
    <t>32,4KB</t>
  </si>
  <si>
    <t xml:space="preserve">TIJ2001-NAE004-S4 </t>
  </si>
  <si>
    <t>1,17</t>
  </si>
  <si>
    <t>084654</t>
  </si>
  <si>
    <t xml:space="preserve">TIJ2001-NNI105-8N </t>
  </si>
  <si>
    <t>88,7</t>
  </si>
  <si>
    <t>084656</t>
  </si>
  <si>
    <t xml:space="preserve">TIJ2001-NNI102-U6 </t>
  </si>
  <si>
    <t>084661</t>
  </si>
  <si>
    <t xml:space="preserve">TIJ2001-NAE112-A8 </t>
  </si>
  <si>
    <t>7,1</t>
  </si>
  <si>
    <t>084670</t>
  </si>
  <si>
    <t xml:space="preserve">TIJ2001-NCI004-U4 </t>
  </si>
  <si>
    <t>14,8</t>
  </si>
  <si>
    <t>084672</t>
  </si>
  <si>
    <t>ADMINISTRACION DE LA CADENA DE SUMINISTROS</t>
  </si>
  <si>
    <t xml:space="preserve">TIJ2001-NAE100-A4 </t>
  </si>
  <si>
    <t>64,1</t>
  </si>
  <si>
    <t xml:space="preserve">TIJ2001-NNI102-6N </t>
  </si>
  <si>
    <t>9,98</t>
  </si>
  <si>
    <t xml:space="preserve">TIJ2001-NNI102-N6 </t>
  </si>
  <si>
    <t>084675</t>
  </si>
  <si>
    <t xml:space="preserve">TIJ2001-NAE003-U4 </t>
  </si>
  <si>
    <t>28,5</t>
  </si>
  <si>
    <t>084682</t>
  </si>
  <si>
    <t xml:space="preserve">TIJ2001-NAE107-N6 </t>
  </si>
  <si>
    <t>354,4</t>
  </si>
  <si>
    <t xml:space="preserve">TIJ2001-NAE107-NN </t>
  </si>
  <si>
    <t>315,4</t>
  </si>
  <si>
    <t xml:space="preserve">TIJ2001-NCS002-2N </t>
  </si>
  <si>
    <t>367,1</t>
  </si>
  <si>
    <t xml:space="preserve">TIJ2001-NNI003-N2 </t>
  </si>
  <si>
    <t>298,5</t>
  </si>
  <si>
    <t>084698</t>
  </si>
  <si>
    <t>MET. Y MOD. PARA LA T. DE DEC.</t>
  </si>
  <si>
    <t xml:space="preserve">TIJ2001-NNG100-S6 </t>
  </si>
  <si>
    <t>93,5</t>
  </si>
  <si>
    <t>SISTEMAS COMPLEJOS</t>
  </si>
  <si>
    <t xml:space="preserve">TIJ2001-NNG002-4S </t>
  </si>
  <si>
    <t>26,8</t>
  </si>
  <si>
    <t xml:space="preserve">TIJ2001-NNG002-S4 </t>
  </si>
  <si>
    <t>23,1</t>
  </si>
  <si>
    <t>084730</t>
  </si>
  <si>
    <t>LABORATORIO DE ESTRATEGIAS DE MARKETING</t>
  </si>
  <si>
    <t xml:space="preserve">TIJ2001-NAM107-L8 </t>
  </si>
  <si>
    <t>362,7</t>
  </si>
  <si>
    <t>084754</t>
  </si>
  <si>
    <t xml:space="preserve">TIJ2001-NAE109-S6 </t>
  </si>
  <si>
    <t>346,7</t>
  </si>
  <si>
    <t>ESTADISTICA INFERENCIAL</t>
  </si>
  <si>
    <t xml:space="preserve">TIJ2001-IMA008-4S </t>
  </si>
  <si>
    <t>35,6</t>
  </si>
  <si>
    <t xml:space="preserve">TIJ2001-IMA008-S4 </t>
  </si>
  <si>
    <t>37,0</t>
  </si>
  <si>
    <t>084757</t>
  </si>
  <si>
    <t>MINERIA DE DATOS</t>
  </si>
  <si>
    <t xml:space="preserve">TIJ2001-NNG101-S6 </t>
  </si>
  <si>
    <t>117,7</t>
  </si>
  <si>
    <t>084758</t>
  </si>
  <si>
    <t xml:space="preserve">TIJ2001-NNI105-N8 </t>
  </si>
  <si>
    <t>130,0</t>
  </si>
  <si>
    <t>084759</t>
  </si>
  <si>
    <t>ISR PERSONAS MORALES</t>
  </si>
  <si>
    <t xml:space="preserve">TIJ2001-NCI106-H6 </t>
  </si>
  <si>
    <t>084768</t>
  </si>
  <si>
    <t>MARCO FISCAL</t>
  </si>
  <si>
    <t xml:space="preserve">TIJ2001-NCI112-A6 </t>
  </si>
  <si>
    <t>8,0</t>
  </si>
  <si>
    <t>084772</t>
  </si>
  <si>
    <t>SEMINARIO DE MERCADOTECNIA</t>
  </si>
  <si>
    <t xml:space="preserve">TIJ2001-NAM109-L8 </t>
  </si>
  <si>
    <t>2,01</t>
  </si>
  <si>
    <t xml:space="preserve">ING </t>
  </si>
  <si>
    <t>050507</t>
  </si>
  <si>
    <t>ADMINISTRACION Y SEGURIDAD DE REDES</t>
  </si>
  <si>
    <t xml:space="preserve">TIJ2001-ICC132-C8 </t>
  </si>
  <si>
    <t>51,4</t>
  </si>
  <si>
    <t>APLICACIONES DE REDES DE COMPUTADORAS</t>
  </si>
  <si>
    <t xml:space="preserve">TIJ2001-ITI106-B8 </t>
  </si>
  <si>
    <t>78,6</t>
  </si>
  <si>
    <t>080022</t>
  </si>
  <si>
    <t>MICROCONTROLADORES Y SISTEMAS EMBEBIDOS</t>
  </si>
  <si>
    <t xml:space="preserve">TIJ2001-ICE109-6K </t>
  </si>
  <si>
    <t>12,6</t>
  </si>
  <si>
    <t xml:space="preserve">TIJ2001-ICE109-K6 </t>
  </si>
  <si>
    <t>11,5</t>
  </si>
  <si>
    <t>080156</t>
  </si>
  <si>
    <t>REDES INDUSTRIALES DE COMPUTADORAS</t>
  </si>
  <si>
    <t xml:space="preserve">TIJ2001-IME119-8K </t>
  </si>
  <si>
    <t xml:space="preserve">TIJ2001-IME119-K8 </t>
  </si>
  <si>
    <t>REDES Y COMUNICACION</t>
  </si>
  <si>
    <t xml:space="preserve">TIJ2001-ICC110-C6 </t>
  </si>
  <si>
    <t>080402</t>
  </si>
  <si>
    <t>SIST.DE GESTION DE EMPRESA SOCIALMENTE RESPONSABLE</t>
  </si>
  <si>
    <t xml:space="preserve">TIJ2001-IND198-6I </t>
  </si>
  <si>
    <t>99,2</t>
  </si>
  <si>
    <t xml:space="preserve">TIJ2001-IND198-I6 </t>
  </si>
  <si>
    <t>89,2</t>
  </si>
  <si>
    <t>080734</t>
  </si>
  <si>
    <t>ADMINISTRACION INDUSTRIAL</t>
  </si>
  <si>
    <t xml:space="preserve">TIJ2001-IND102-6I </t>
  </si>
  <si>
    <t xml:space="preserve">TIJ2001-IND102-I6 </t>
  </si>
  <si>
    <t>081443</t>
  </si>
  <si>
    <t>SISTEMAS DE GESTION DE ENERGIA</t>
  </si>
  <si>
    <t xml:space="preserve">TIJ2001-IER195-R8 </t>
  </si>
  <si>
    <t>21,0</t>
  </si>
  <si>
    <t>081615</t>
  </si>
  <si>
    <t>CIRCUITOS ELECTRICOS</t>
  </si>
  <si>
    <t xml:space="preserve">TIJ2001-ICE005-B4 </t>
  </si>
  <si>
    <t>ELECTRICIDAD Y MAGNETISMO</t>
  </si>
  <si>
    <t xml:space="preserve">TIJ2001-ICF003-4K </t>
  </si>
  <si>
    <t>40,5</t>
  </si>
  <si>
    <t xml:space="preserve">TIJ2001-ICF003-K4 </t>
  </si>
  <si>
    <t>32,0</t>
  </si>
  <si>
    <t>ESTATICA</t>
  </si>
  <si>
    <t xml:space="preserve">TIJ2001-ICF001-B2 </t>
  </si>
  <si>
    <t>30,6</t>
  </si>
  <si>
    <t>081800</t>
  </si>
  <si>
    <t>ANALISIS DE ELEMENTO FINITO</t>
  </si>
  <si>
    <t xml:space="preserve">TIJ2001-IIM139-M8 </t>
  </si>
  <si>
    <t>2,74</t>
  </si>
  <si>
    <t>CALCULO DIFERENCIAL</t>
  </si>
  <si>
    <t xml:space="preserve">TIJ2001-IMA002-M2 </t>
  </si>
  <si>
    <t>5,37</t>
  </si>
  <si>
    <t>DINAMICA DE MECANISMOS</t>
  </si>
  <si>
    <t xml:space="preserve">TIJ2001-IIM133-M6 </t>
  </si>
  <si>
    <t>171,6</t>
  </si>
  <si>
    <t>ECUACIONES DIFERENCIALES</t>
  </si>
  <si>
    <t xml:space="preserve">TIJ2001-IMA004-M4 </t>
  </si>
  <si>
    <t>9,18</t>
  </si>
  <si>
    <t>MODELACION FINITA</t>
  </si>
  <si>
    <t xml:space="preserve">TIJ2001-IIM134-6M </t>
  </si>
  <si>
    <t>2,72</t>
  </si>
  <si>
    <t xml:space="preserve">TIJ2001-IIM134-M6 </t>
  </si>
  <si>
    <t>2,21</t>
  </si>
  <si>
    <t>082152</t>
  </si>
  <si>
    <t>DISEÑO DE GRAFICOS EN MOVIMIENTO</t>
  </si>
  <si>
    <t xml:space="preserve">TIJ2001-IDG105-G6 </t>
  </si>
  <si>
    <t>234,9</t>
  </si>
  <si>
    <t>GRAFICAS COMPUTACIONALES</t>
  </si>
  <si>
    <t xml:space="preserve">TIJ2001-IDG011-G4 </t>
  </si>
  <si>
    <t>39,4</t>
  </si>
  <si>
    <t>PROYECTO DE INGENIERIA EN DISEÑO GRAFICO DIGITAL</t>
  </si>
  <si>
    <t xml:space="preserve">TIJ2001-IDG150-G8 </t>
  </si>
  <si>
    <t>1,7</t>
  </si>
  <si>
    <t>082271</t>
  </si>
  <si>
    <t>COMERCIO ELECTRONICO</t>
  </si>
  <si>
    <t xml:space="preserve">TIJ2001-IDG112-G8 </t>
  </si>
  <si>
    <t>16,6</t>
  </si>
  <si>
    <t>DIBUJO PARA INGENIERIA</t>
  </si>
  <si>
    <t xml:space="preserve">TIJ2001-IIM021-2I </t>
  </si>
  <si>
    <t>72,2</t>
  </si>
  <si>
    <t xml:space="preserve">TIJ2001-IIM021-I2 </t>
  </si>
  <si>
    <t>22,9</t>
  </si>
  <si>
    <t xml:space="preserve">TIJ2001-IIM021-II </t>
  </si>
  <si>
    <t>22,8</t>
  </si>
  <si>
    <t xml:space="preserve">TIJ2001-IIM021-M2 </t>
  </si>
  <si>
    <t>23,0</t>
  </si>
  <si>
    <t>ANALISIS Y ORGANIZACION DE DATOS</t>
  </si>
  <si>
    <t xml:space="preserve">TIJ2001-ITI004-II </t>
  </si>
  <si>
    <t>46,5</t>
  </si>
  <si>
    <t>082399</t>
  </si>
  <si>
    <t xml:space="preserve">TIJ2001-ITI004-2I </t>
  </si>
  <si>
    <t>38,6</t>
  </si>
  <si>
    <t xml:space="preserve">TIJ2001-ITI004-I2 </t>
  </si>
  <si>
    <t>40,4</t>
  </si>
  <si>
    <t>082530</t>
  </si>
  <si>
    <t>MODELOS MATEMATICOS DE DISEÑO MECANICO</t>
  </si>
  <si>
    <t xml:space="preserve">TIJ2001-IME193-K6 </t>
  </si>
  <si>
    <t>18,0</t>
  </si>
  <si>
    <t>MODELOS MATEMATICOS DE SISTEMAS MECANICOS</t>
  </si>
  <si>
    <t xml:space="preserve">TIJ2001-IIM135-6M </t>
  </si>
  <si>
    <t>16,3</t>
  </si>
  <si>
    <t xml:space="preserve">TIJ2001-IIM135-M6 </t>
  </si>
  <si>
    <t>17,3</t>
  </si>
  <si>
    <t>PROBABILIDAD Y ESTADISTICA</t>
  </si>
  <si>
    <t xml:space="preserve">TIJ2001-IMA006-C4 </t>
  </si>
  <si>
    <t>15,0</t>
  </si>
  <si>
    <t>082744</t>
  </si>
  <si>
    <t>INGENIERIA DE CALIDAD</t>
  </si>
  <si>
    <t xml:space="preserve">TIJ2001-IND104-6I </t>
  </si>
  <si>
    <t xml:space="preserve">TIJ2001-IND104-I6 </t>
  </si>
  <si>
    <t>22,4</t>
  </si>
  <si>
    <t>082836</t>
  </si>
  <si>
    <t xml:space="preserve">TIJ2001-ICE005-4K </t>
  </si>
  <si>
    <t>23,2</t>
  </si>
  <si>
    <t xml:space="preserve">TIJ2001-ICE005-K4 </t>
  </si>
  <si>
    <t>22,2</t>
  </si>
  <si>
    <t>BRANDING Y DISEÑO CORPORATIVO</t>
  </si>
  <si>
    <t xml:space="preserve">TIJ2001-IDG108-L8 </t>
  </si>
  <si>
    <t>302,4</t>
  </si>
  <si>
    <t>TIPOGRAFIA GENERAL</t>
  </si>
  <si>
    <t xml:space="preserve">TIJ2001-IDG009-G4 </t>
  </si>
  <si>
    <t>279,1</t>
  </si>
  <si>
    <t>082867</t>
  </si>
  <si>
    <t>DISEÑO CONCEPTUAL AUTOMOTRIZ</t>
  </si>
  <si>
    <t xml:space="preserve">TIJ2001-IIM161-6M </t>
  </si>
  <si>
    <t>082894</t>
  </si>
  <si>
    <t xml:space="preserve">TIJ2001-ICF001-M2 </t>
  </si>
  <si>
    <t>259,1</t>
  </si>
  <si>
    <t>MECANICA DE MATERIALES</t>
  </si>
  <si>
    <t xml:space="preserve">TIJ2001-IME023-4K </t>
  </si>
  <si>
    <t>319,8</t>
  </si>
  <si>
    <t xml:space="preserve">TIJ2001-IME023-K4 </t>
  </si>
  <si>
    <t>255,8</t>
  </si>
  <si>
    <t>082976</t>
  </si>
  <si>
    <t>ARQUITECTURA DE COMPUTADORAS</t>
  </si>
  <si>
    <t xml:space="preserve">TIJ2001-ICE004-B4 </t>
  </si>
  <si>
    <t>686,0</t>
  </si>
  <si>
    <t>PROYECTO DE INGENIERIA CIBERNETICA</t>
  </si>
  <si>
    <t xml:space="preserve">TIJ2001-ICE114-B8 </t>
  </si>
  <si>
    <t>543,1</t>
  </si>
  <si>
    <t>SISTEMAS DE INSTRUMENTACION BIOMEDICA</t>
  </si>
  <si>
    <t xml:space="preserve">TIJ2001-ICE187-B6 </t>
  </si>
  <si>
    <t>400,2</t>
  </si>
  <si>
    <t>083047</t>
  </si>
  <si>
    <t>CIRCUITOS ELECTRICOS II</t>
  </si>
  <si>
    <t xml:space="preserve">TIJ2001-IER040-R4 </t>
  </si>
  <si>
    <t>DISEÑO DE ALGORITMOS PARA IMEC</t>
  </si>
  <si>
    <t xml:space="preserve">TIJ2001-IME192-8K </t>
  </si>
  <si>
    <t>12,8</t>
  </si>
  <si>
    <t>PROGRAMACION AVANZADA</t>
  </si>
  <si>
    <t xml:space="preserve">TIJ2001-ITI003-R2 </t>
  </si>
  <si>
    <t>18,5</t>
  </si>
  <si>
    <t>083213</t>
  </si>
  <si>
    <t>HISTORIA DEL CINE Y GUIONISMO</t>
  </si>
  <si>
    <t xml:space="preserve">TIJ2001-IDG197-G6 </t>
  </si>
  <si>
    <t>58,0</t>
  </si>
  <si>
    <t>083356</t>
  </si>
  <si>
    <t>ANALISIS DE ALGORITMOS</t>
  </si>
  <si>
    <t xml:space="preserve">TIJ2001-ICC006-C4 </t>
  </si>
  <si>
    <t>50,0</t>
  </si>
  <si>
    <t>PROYECTO INTEGRADOR  DE  CIENCIAS COMPUTACIONALES</t>
  </si>
  <si>
    <t xml:space="preserve">TIJ2001-ICC131-C8 </t>
  </si>
  <si>
    <t>7,8</t>
  </si>
  <si>
    <t>083363</t>
  </si>
  <si>
    <t>DISEÑO DE BASES DE DATOS</t>
  </si>
  <si>
    <t xml:space="preserve">TIJ2001-ICC005-C4 </t>
  </si>
  <si>
    <t>METODOS DE PROGRAMACION</t>
  </si>
  <si>
    <t xml:space="preserve">TIJ2001-ITI001-C1 </t>
  </si>
  <si>
    <t>32,5</t>
  </si>
  <si>
    <t>083416</t>
  </si>
  <si>
    <t>LENGUAJES DE PROGRAMACION ORIENTADA A OBJETOS</t>
  </si>
  <si>
    <t xml:space="preserve">TIJ2001-ICC002-2K </t>
  </si>
  <si>
    <t>52,0</t>
  </si>
  <si>
    <t xml:space="preserve">TIJ2001-ICC002-K2 </t>
  </si>
  <si>
    <t>36,2</t>
  </si>
  <si>
    <t xml:space="preserve">TIJ2001-ICC002-MK </t>
  </si>
  <si>
    <t>083464</t>
  </si>
  <si>
    <t xml:space="preserve">TIJ2001-ICC002-G2 </t>
  </si>
  <si>
    <t>2,4</t>
  </si>
  <si>
    <t>083505</t>
  </si>
  <si>
    <t>INGENIERIA ECONOMICA</t>
  </si>
  <si>
    <t xml:space="preserve">TIJ2001-IND110-8I </t>
  </si>
  <si>
    <t>42,8</t>
  </si>
  <si>
    <t xml:space="preserve">TIJ2001-IND110-I8 </t>
  </si>
  <si>
    <t>31,6</t>
  </si>
  <si>
    <t>CALCULO DIFERENCIAL E INTEGRAL</t>
  </si>
  <si>
    <t xml:space="preserve">TIJ2001-IMA007-2G </t>
  </si>
  <si>
    <t>6,18</t>
  </si>
  <si>
    <t xml:space="preserve">TIJ2001-IMA007-G2 </t>
  </si>
  <si>
    <t>6,02</t>
  </si>
  <si>
    <t>FISICA CONCEPTUAL</t>
  </si>
  <si>
    <t xml:space="preserve">TIJ2001-ICF011-G3 </t>
  </si>
  <si>
    <t>98,1</t>
  </si>
  <si>
    <t>083566</t>
  </si>
  <si>
    <t>TERMODINAMICA</t>
  </si>
  <si>
    <t xml:space="preserve">TIJ2001-IIM142-R6 </t>
  </si>
  <si>
    <t>46,3</t>
  </si>
  <si>
    <t>TRANSFERENCIA DE CALOR</t>
  </si>
  <si>
    <t xml:space="preserve">TIJ2001-IIM144-R8 </t>
  </si>
  <si>
    <t>49,5</t>
  </si>
  <si>
    <t>ROBOTICA INDUSTRIAL</t>
  </si>
  <si>
    <t>083841</t>
  </si>
  <si>
    <t xml:space="preserve">TIJ2001-ICF001-2K </t>
  </si>
  <si>
    <t>43,6</t>
  </si>
  <si>
    <t xml:space="preserve">TIJ2001-ICF001-K2 </t>
  </si>
  <si>
    <t>45,0</t>
  </si>
  <si>
    <t xml:space="preserve">TIJ2001-ICF001-MK </t>
  </si>
  <si>
    <t>45,2</t>
  </si>
  <si>
    <t xml:space="preserve">TIJ2001-ICF001-R1 </t>
  </si>
  <si>
    <t>083869</t>
  </si>
  <si>
    <t>MATERIALES PARA INGENIERIA</t>
  </si>
  <si>
    <t xml:space="preserve">TIJ2001-IME021-2K </t>
  </si>
  <si>
    <t>352,9</t>
  </si>
  <si>
    <t xml:space="preserve">TIJ2001-IME021-K2 </t>
  </si>
  <si>
    <t>382,9</t>
  </si>
  <si>
    <t xml:space="preserve">TIJ2001-IME021-MK </t>
  </si>
  <si>
    <t>312,7</t>
  </si>
  <si>
    <t>083955</t>
  </si>
  <si>
    <t xml:space="preserve">TIJ2001-ICF001-C2 </t>
  </si>
  <si>
    <t>4,78</t>
  </si>
  <si>
    <t>INGENIERIA DE METODOS</t>
  </si>
  <si>
    <t xml:space="preserve">TIJ2001-IND004-4I </t>
  </si>
  <si>
    <t>5,31</t>
  </si>
  <si>
    <t xml:space="preserve">TIJ2001-IND004-I4 </t>
  </si>
  <si>
    <t>7,01</t>
  </si>
  <si>
    <t>INGENIERIA DE SISTEMAS DE PRODUCCION I</t>
  </si>
  <si>
    <t xml:space="preserve">TIJ2001-IND105-6I </t>
  </si>
  <si>
    <t>8,55</t>
  </si>
  <si>
    <t xml:space="preserve">TIJ2001-IND105-I6 </t>
  </si>
  <si>
    <t>11,4</t>
  </si>
  <si>
    <t>083969</t>
  </si>
  <si>
    <t xml:space="preserve">DISEÑO DE  VIDEOJUEGOS </t>
  </si>
  <si>
    <t xml:space="preserve">TIJ2001-ICC142-6C </t>
  </si>
  <si>
    <t>101,1</t>
  </si>
  <si>
    <t>GRAFICAS Y VISUALIZACION</t>
  </si>
  <si>
    <t xml:space="preserve">TIJ2001-ICC007-C4 </t>
  </si>
  <si>
    <t>45,4</t>
  </si>
  <si>
    <t>PROCESAMIENTO DIGITAL DE SEÑALES</t>
  </si>
  <si>
    <t xml:space="preserve">TIJ2001-ICE115-B8 </t>
  </si>
  <si>
    <t>27,5</t>
  </si>
  <si>
    <t>084069</t>
  </si>
  <si>
    <t xml:space="preserve">TIJ2001-ICF003-4I </t>
  </si>
  <si>
    <t>4,66</t>
  </si>
  <si>
    <t xml:space="preserve">TIJ2001-ICF003-I4 </t>
  </si>
  <si>
    <t>4,29</t>
  </si>
  <si>
    <t xml:space="preserve">TIJ2001-ICF003-M4 </t>
  </si>
  <si>
    <t>4,53</t>
  </si>
  <si>
    <t>084112</t>
  </si>
  <si>
    <t>DIBUJO NATURAL</t>
  </si>
  <si>
    <t xml:space="preserve">TIJ2001-IDG004-G2 </t>
  </si>
  <si>
    <t>681,1</t>
  </si>
  <si>
    <t>084134</t>
  </si>
  <si>
    <t>INNOVACION Y DESARROLLO</t>
  </si>
  <si>
    <t xml:space="preserve">TIJ2001-IOP192-I8 </t>
  </si>
  <si>
    <t>105,6</t>
  </si>
  <si>
    <t xml:space="preserve">TIJ2001-IND198-II </t>
  </si>
  <si>
    <t>084146</t>
  </si>
  <si>
    <t>INGENIERIA DE CONTROL</t>
  </si>
  <si>
    <t xml:space="preserve">TIJ2001-ICE111-B6 </t>
  </si>
  <si>
    <t>24,2</t>
  </si>
  <si>
    <t>PRINCIPIOS BASICOS DE AERODINAMICA</t>
  </si>
  <si>
    <t xml:space="preserve">TIJ2001-ICC161-C8 </t>
  </si>
  <si>
    <t>26,4</t>
  </si>
  <si>
    <t>SISTEMAS DE CONTROL DIGITAL</t>
  </si>
  <si>
    <t xml:space="preserve">TIJ2001-IME190-6K </t>
  </si>
  <si>
    <t>20,8</t>
  </si>
  <si>
    <t>084153</t>
  </si>
  <si>
    <t xml:space="preserve">TIJ2001-IMA004-4I </t>
  </si>
  <si>
    <t>21,4</t>
  </si>
  <si>
    <t xml:space="preserve">TIJ2001-IMA004-B4 </t>
  </si>
  <si>
    <t>21,1</t>
  </si>
  <si>
    <t xml:space="preserve">TIJ2001-IMA004-I4 </t>
  </si>
  <si>
    <t>MATEMATICAS DISCRETAS</t>
  </si>
  <si>
    <t xml:space="preserve">TIJ2001-IMA009-C2 </t>
  </si>
  <si>
    <t>084159</t>
  </si>
  <si>
    <t>MANUFACTURA DE MATERIALES</t>
  </si>
  <si>
    <t xml:space="preserve">TIJ2001-IME022-4I </t>
  </si>
  <si>
    <t>23,4</t>
  </si>
  <si>
    <t xml:space="preserve">TIJ2001-IME022-I4 </t>
  </si>
  <si>
    <t>34,2</t>
  </si>
  <si>
    <t>084173</t>
  </si>
  <si>
    <t>ELECTRONICA ANALOGICA II</t>
  </si>
  <si>
    <t xml:space="preserve">TIJ2001-ICE108-B6 </t>
  </si>
  <si>
    <t>19,1</t>
  </si>
  <si>
    <t>084196</t>
  </si>
  <si>
    <t>INSTRUMENTACION ELECTRONICA</t>
  </si>
  <si>
    <t xml:space="preserve">TIJ2001-ICE110-K6 </t>
  </si>
  <si>
    <t>084250</t>
  </si>
  <si>
    <t>ANALISIS DE SISTEMAS DE POTENCIA</t>
  </si>
  <si>
    <t xml:space="preserve">TIJ2001-IER196-R6 </t>
  </si>
  <si>
    <t>213,2</t>
  </si>
  <si>
    <t>REDES INTELIGENTES DE ENERGIA RENOVABLE</t>
  </si>
  <si>
    <t xml:space="preserve">TIJ2001-IER198-R8 </t>
  </si>
  <si>
    <t>76,0</t>
  </si>
  <si>
    <t>084260</t>
  </si>
  <si>
    <t>ELECTROQUIMICA PARA ENERGIAS RENOVABLES</t>
  </si>
  <si>
    <t xml:space="preserve">TIJ2001-IER020-R4 </t>
  </si>
  <si>
    <t>PROYECTO DE ENERGIAS RENOVABLES</t>
  </si>
  <si>
    <t xml:space="preserve">TIJ2001-IER182-R8 </t>
  </si>
  <si>
    <t>1,18</t>
  </si>
  <si>
    <t>084274</t>
  </si>
  <si>
    <t>MODELOS DE INVESTIGACION DE OPERACIONES I</t>
  </si>
  <si>
    <t xml:space="preserve">TIJ2001-IND103-6I </t>
  </si>
  <si>
    <t>499,4</t>
  </si>
  <si>
    <t xml:space="preserve">TIJ2001-IND103-I6 </t>
  </si>
  <si>
    <t>564,7</t>
  </si>
  <si>
    <t>PROYECTO DE APLICACION DE INGENIERIA INDUSTRIAL</t>
  </si>
  <si>
    <t xml:space="preserve">TIJ2001-IND112-8I </t>
  </si>
  <si>
    <t>272,0</t>
  </si>
  <si>
    <t xml:space="preserve">TIJ2001-IND112-I8 </t>
  </si>
  <si>
    <t>272,8</t>
  </si>
  <si>
    <t>084285</t>
  </si>
  <si>
    <t>DISEÑO DE APLICACIONES MOVILES</t>
  </si>
  <si>
    <t xml:space="preserve">TIJ2001-IDG194-6G </t>
  </si>
  <si>
    <t>598,1KB</t>
  </si>
  <si>
    <t xml:space="preserve">TIJ2001-IIM142-6M </t>
  </si>
  <si>
    <t xml:space="preserve">TIJ2001-IIM142-M6 </t>
  </si>
  <si>
    <t>111,4</t>
  </si>
  <si>
    <t xml:space="preserve">TIJ2001-IIM144-M8 </t>
  </si>
  <si>
    <t>58,4</t>
  </si>
  <si>
    <t>084359</t>
  </si>
  <si>
    <t>FOTOGRAFIA DIGITAL</t>
  </si>
  <si>
    <t xml:space="preserve">TIJ2001-IDG010-G4 </t>
  </si>
  <si>
    <t>76,4</t>
  </si>
  <si>
    <t>084360</t>
  </si>
  <si>
    <t>ADMINISTRACION DE ENERGIA EN EDIFICIOS</t>
  </si>
  <si>
    <t xml:space="preserve">TIJ2001-IER190-R6 </t>
  </si>
  <si>
    <t>67,7</t>
  </si>
  <si>
    <t>DISEÑO PARA EFICIENCIA ENERGETICA</t>
  </si>
  <si>
    <t xml:space="preserve">TIJ2001-IER192-R8 </t>
  </si>
  <si>
    <t>47,4</t>
  </si>
  <si>
    <t>084380</t>
  </si>
  <si>
    <t xml:space="preserve">TIJ2001-ICF001-2I </t>
  </si>
  <si>
    <t xml:space="preserve">TIJ2001-ICF001-I2 </t>
  </si>
  <si>
    <t>084384</t>
  </si>
  <si>
    <t>TEORIA DE AUTOMATAS</t>
  </si>
  <si>
    <t xml:space="preserve">TIJ2001-ICC113-C6 </t>
  </si>
  <si>
    <t>943,8KB</t>
  </si>
  <si>
    <t>084387</t>
  </si>
  <si>
    <t xml:space="preserve">TIJ2001-IME118-8K </t>
  </si>
  <si>
    <t>47,2</t>
  </si>
  <si>
    <t xml:space="preserve">TIJ2001-IME118-K8 </t>
  </si>
  <si>
    <t>49,9</t>
  </si>
  <si>
    <t>SISTEMAS DE CONTROL Y MONITOREO</t>
  </si>
  <si>
    <t xml:space="preserve">TIJ2001-IER161-R6 </t>
  </si>
  <si>
    <t>59,1</t>
  </si>
  <si>
    <t>084466</t>
  </si>
  <si>
    <t>DESARROLLO  PARA  PLATAFORMAS HETEROGENEAS</t>
  </si>
  <si>
    <t xml:space="preserve">TIJ2001-ICC112-C6 </t>
  </si>
  <si>
    <t>44,8</t>
  </si>
  <si>
    <t>ELECTRONICA DIGITAL I</t>
  </si>
  <si>
    <t xml:space="preserve">TIJ2001-ICE002-B2 </t>
  </si>
  <si>
    <t>9,45</t>
  </si>
  <si>
    <t>INTELIGENCIA COMPUTACIONAL</t>
  </si>
  <si>
    <t xml:space="preserve">TIJ2001-ICC130-C8 </t>
  </si>
  <si>
    <t>084483</t>
  </si>
  <si>
    <t xml:space="preserve">PROBABILIDAD </t>
  </si>
  <si>
    <t xml:space="preserve">TIJ2001-IMA010-4I </t>
  </si>
  <si>
    <t>10,7</t>
  </si>
  <si>
    <t xml:space="preserve">TIJ2001-IMA010-I4 </t>
  </si>
  <si>
    <t xml:space="preserve">TIJ2001-IMA006-4K </t>
  </si>
  <si>
    <t xml:space="preserve">TIJ2001-IMA006-K4 </t>
  </si>
  <si>
    <t>10,3</t>
  </si>
  <si>
    <t xml:space="preserve">TIJ2001-IMA006-M4 </t>
  </si>
  <si>
    <t>10,4</t>
  </si>
  <si>
    <t>084490</t>
  </si>
  <si>
    <t xml:space="preserve">TIJ2001-IDG108-G6 </t>
  </si>
  <si>
    <t>1,95</t>
  </si>
  <si>
    <t>084492</t>
  </si>
  <si>
    <t>CONTABILIDAD DE EMISIONES DE GASES</t>
  </si>
  <si>
    <t xml:space="preserve">TIJ2001-IER193-R6 </t>
  </si>
  <si>
    <t>44,7</t>
  </si>
  <si>
    <t>084558</t>
  </si>
  <si>
    <t xml:space="preserve">TIJ2001-IMA002-C2 </t>
  </si>
  <si>
    <t>7,65</t>
  </si>
  <si>
    <t xml:space="preserve">TIJ2001-IMA002-II </t>
  </si>
  <si>
    <t xml:space="preserve">TIJ2001-IMA002-R2 </t>
  </si>
  <si>
    <t>6,4</t>
  </si>
  <si>
    <t>084560</t>
  </si>
  <si>
    <t>PROYECTO DE INGENIERIA MECATRONICA</t>
  </si>
  <si>
    <t xml:space="preserve">TIJ2001-IME132-8K </t>
  </si>
  <si>
    <t>202,9</t>
  </si>
  <si>
    <t xml:space="preserve">TIJ2001-IME132-K8 </t>
  </si>
  <si>
    <t>70,0</t>
  </si>
  <si>
    <t>084565</t>
  </si>
  <si>
    <t>ENERGIA BIOMASA</t>
  </si>
  <si>
    <t xml:space="preserve">TIJ2001-IER181-R8 </t>
  </si>
  <si>
    <t>57,8</t>
  </si>
  <si>
    <t>084570</t>
  </si>
  <si>
    <t>POTENCIA ELECTRICA</t>
  </si>
  <si>
    <t xml:space="preserve">TIJ2001-IER162-R6 </t>
  </si>
  <si>
    <t>78,2</t>
  </si>
  <si>
    <t>084579</t>
  </si>
  <si>
    <t>ENERGIA SOLAR</t>
  </si>
  <si>
    <t>084584</t>
  </si>
  <si>
    <t>FUNDAMENTOS DE MANUFACTURA DE MATERIALES</t>
  </si>
  <si>
    <t xml:space="preserve">TIJ2001-IIM022-M2 </t>
  </si>
  <si>
    <t>165,1</t>
  </si>
  <si>
    <t>INTRODUCCION AL DISEÑO MECANICO</t>
  </si>
  <si>
    <t xml:space="preserve">TIJ2001-IIM032-M4 </t>
  </si>
  <si>
    <t>109,8</t>
  </si>
  <si>
    <t>MANUFACTURA ASISTIDA POR COMPUTADORA</t>
  </si>
  <si>
    <t xml:space="preserve">TIJ2001-IIM023-M4 </t>
  </si>
  <si>
    <t>177,9</t>
  </si>
  <si>
    <t>084662</t>
  </si>
  <si>
    <t xml:space="preserve">TIJ2001-IMA002-2K </t>
  </si>
  <si>
    <t>28,6</t>
  </si>
  <si>
    <t xml:space="preserve">TIJ2001-IMA002-K2 </t>
  </si>
  <si>
    <t>29,9</t>
  </si>
  <si>
    <t>084664</t>
  </si>
  <si>
    <t>PROYECTO DE INGENIERIA UNIFICADA</t>
  </si>
  <si>
    <t xml:space="preserve">TIJ2001-IIM170-M8 </t>
  </si>
  <si>
    <t>94,6KB</t>
  </si>
  <si>
    <t>084665</t>
  </si>
  <si>
    <t>CALCULO INTEGRAL</t>
  </si>
  <si>
    <t xml:space="preserve">TIJ2001-IMA003-K3 </t>
  </si>
  <si>
    <t>27,9</t>
  </si>
  <si>
    <t xml:space="preserve">TIJ2001-ICF003-B4 </t>
  </si>
  <si>
    <t>66,6</t>
  </si>
  <si>
    <t xml:space="preserve">TIJ2001-ICF003-R3 </t>
  </si>
  <si>
    <t>72,1</t>
  </si>
  <si>
    <t>FUNDAMENTOS MATEMATICOS PARA INGENIERIA</t>
  </si>
  <si>
    <t xml:space="preserve">TIJ2001-IMA001-K1 </t>
  </si>
  <si>
    <t>36,9</t>
  </si>
  <si>
    <t>084668</t>
  </si>
  <si>
    <t>INTEGRACION DE SISTEMAS DE MANUFACTURA</t>
  </si>
  <si>
    <t xml:space="preserve">TIJ2001-IME128-8K </t>
  </si>
  <si>
    <t>6,83</t>
  </si>
  <si>
    <t xml:space="preserve">TIJ2001-IME128-K8 </t>
  </si>
  <si>
    <t>6,2</t>
  </si>
  <si>
    <t>084695</t>
  </si>
  <si>
    <t>ADMINISTRACION DE PROYECTOS</t>
  </si>
  <si>
    <t xml:space="preserve">TIJ2001-NAE108-8I </t>
  </si>
  <si>
    <t xml:space="preserve">TIJ2001-NAE108-I8 </t>
  </si>
  <si>
    <t>8,34</t>
  </si>
  <si>
    <t>084696</t>
  </si>
  <si>
    <t>SISTEMAS DE CONVERSION DE ENERGIA ELECTRICA</t>
  </si>
  <si>
    <t xml:space="preserve">TIJ2001-IER180-R8 </t>
  </si>
  <si>
    <t>084732</t>
  </si>
  <si>
    <t>2,56</t>
  </si>
  <si>
    <t xml:space="preserve">TIJ2001-IIM032-K6 </t>
  </si>
  <si>
    <t>084751</t>
  </si>
  <si>
    <t>ELECTRONICA DE POTENCIA</t>
  </si>
  <si>
    <t xml:space="preserve">TIJ2001-ICE116-B8 </t>
  </si>
  <si>
    <t>51,5</t>
  </si>
  <si>
    <t xml:space="preserve">TIJ2001-ICE111-6K </t>
  </si>
  <si>
    <t>13,4</t>
  </si>
  <si>
    <t xml:space="preserve">TIJ2001-ICE111-K6 </t>
  </si>
  <si>
    <t>13,9</t>
  </si>
  <si>
    <t xml:space="preserve">TIJ2001-ICE110-B6 </t>
  </si>
  <si>
    <t>22,0</t>
  </si>
  <si>
    <t>084753</t>
  </si>
  <si>
    <t xml:space="preserve">TIJ2001-IMA002-I2 </t>
  </si>
  <si>
    <t>43,4</t>
  </si>
  <si>
    <t>084755</t>
  </si>
  <si>
    <t>INGENIERIA DE SOFTWARE</t>
  </si>
  <si>
    <t xml:space="preserve">TIJ2001-ICC111-C6 </t>
  </si>
  <si>
    <t>3,77</t>
  </si>
  <si>
    <t>084756</t>
  </si>
  <si>
    <t xml:space="preserve">TIJ2001-IMA002-B2 </t>
  </si>
  <si>
    <t xml:space="preserve">TIJ2001-IMA002-MK </t>
  </si>
  <si>
    <t xml:space="preserve">TIJ2001-IMA004-4K </t>
  </si>
  <si>
    <t>49,0</t>
  </si>
  <si>
    <t xml:space="preserve">TIJ2001-IMA004-C4 </t>
  </si>
  <si>
    <t>27,6</t>
  </si>
  <si>
    <t xml:space="preserve">TIJ2001-IMA004-K4 </t>
  </si>
  <si>
    <t>71,4</t>
  </si>
  <si>
    <t xml:space="preserve">TIJ2001-IMA004-R4 </t>
  </si>
  <si>
    <t>27,2</t>
  </si>
  <si>
    <t>084765</t>
  </si>
  <si>
    <t xml:space="preserve">TIJ2001-ICE110-6K </t>
  </si>
  <si>
    <t>4,4</t>
  </si>
  <si>
    <t xml:space="preserve">TIJ2001-ICE109-B6 </t>
  </si>
  <si>
    <t>25,4</t>
  </si>
  <si>
    <t>084766</t>
  </si>
  <si>
    <t xml:space="preserve">TIJ2001-ICC110-G8 </t>
  </si>
  <si>
    <t>299,5 KB</t>
  </si>
  <si>
    <t>084783</t>
  </si>
  <si>
    <t xml:space="preserve">AERODISEÑO CONCEPTUAL </t>
  </si>
  <si>
    <t xml:space="preserve">TIJ2001-IIM151-M6 </t>
  </si>
  <si>
    <t>91,1 KB</t>
  </si>
  <si>
    <t>GENERACION DE AEROPROTOTIPOS</t>
  </si>
  <si>
    <t xml:space="preserve">TIJ2001-IIM153-M8 </t>
  </si>
  <si>
    <t>PSIC</t>
  </si>
  <si>
    <t>081339</t>
  </si>
  <si>
    <t>DESARROLLO SOCIAL</t>
  </si>
  <si>
    <t xml:space="preserve">TIJ2001-HLP010-F2 </t>
  </si>
  <si>
    <t>852,1 KB</t>
  </si>
  <si>
    <t xml:space="preserve">TIJ2001-HLP010-P2 </t>
  </si>
  <si>
    <t>PRACTICA SUPERVISADA EN PREVENCION</t>
  </si>
  <si>
    <t>DERECHO LABORAL</t>
  </si>
  <si>
    <t xml:space="preserve">TIJ2001-HPO106-O8 </t>
  </si>
  <si>
    <t>540,1</t>
  </si>
  <si>
    <t>082234</t>
  </si>
  <si>
    <t>ASISTENCIA PSICOLOGICA LABORAL</t>
  </si>
  <si>
    <t xml:space="preserve">TIJ2001-HPO104-P6 </t>
  </si>
  <si>
    <t>3,63</t>
  </si>
  <si>
    <t>082280</t>
  </si>
  <si>
    <t>EVALUACION CLINICA</t>
  </si>
  <si>
    <t xml:space="preserve">TIJ2001-HPC002-4P </t>
  </si>
  <si>
    <t xml:space="preserve">496,9 </t>
  </si>
  <si>
    <t xml:space="preserve">TIJ2001-HPC002-P4 </t>
  </si>
  <si>
    <t xml:space="preserve">537,1 </t>
  </si>
  <si>
    <t>INTERVENCION EN CRISIS</t>
  </si>
  <si>
    <t xml:space="preserve">TIJ2001-HLP018-O4 </t>
  </si>
  <si>
    <t>420,4</t>
  </si>
  <si>
    <t>082428</t>
  </si>
  <si>
    <t>PSICOPATOLOGIA GENERAL</t>
  </si>
  <si>
    <t xml:space="preserve">TIJ2001-HLP007-P2 </t>
  </si>
  <si>
    <t>113,7</t>
  </si>
  <si>
    <t>082625</t>
  </si>
  <si>
    <t>DESARROLLO SEXUAL</t>
  </si>
  <si>
    <t xml:space="preserve">TIJ2001-HPI004-F2 </t>
  </si>
  <si>
    <t xml:space="preserve">TIJ2001-HLP019-4P </t>
  </si>
  <si>
    <t>8,99</t>
  </si>
  <si>
    <t xml:space="preserve">TIJ2001-HLP019-P4 </t>
  </si>
  <si>
    <t>SEXUALIDAD HUMANA</t>
  </si>
  <si>
    <t xml:space="preserve">TIJ2001-HLP009-O2 </t>
  </si>
  <si>
    <t>13,8</t>
  </si>
  <si>
    <t xml:space="preserve">TIJ2001-HLP009-P2 </t>
  </si>
  <si>
    <t>8,84</t>
  </si>
  <si>
    <t>082890</t>
  </si>
  <si>
    <t>PRACTICA SUPERVISADA EN ORIENTACION A PADRES</t>
  </si>
  <si>
    <t xml:space="preserve">TIJ2001-HPI107-F8 </t>
  </si>
  <si>
    <t xml:space="preserve">9,9 </t>
  </si>
  <si>
    <t>083011</t>
  </si>
  <si>
    <t>EVALUACION INFANTIL Y DEL ADOLESCENTE</t>
  </si>
  <si>
    <t xml:space="preserve">TIJ2001-HPI005-F4 </t>
  </si>
  <si>
    <t>302,7</t>
  </si>
  <si>
    <t>083104</t>
  </si>
  <si>
    <t xml:space="preserve">TIJ2001-HLP018-4P </t>
  </si>
  <si>
    <t>161,7</t>
  </si>
  <si>
    <t xml:space="preserve">TIJ2001-HLP018-P4 </t>
  </si>
  <si>
    <t>88,9</t>
  </si>
  <si>
    <t xml:space="preserve">TIJ2001-HLP007-F2 </t>
  </si>
  <si>
    <t>248,1</t>
  </si>
  <si>
    <t>083177</t>
  </si>
  <si>
    <t>INSTRUMENTOS DE EVALUACION DE PERSONALIDAD</t>
  </si>
  <si>
    <t xml:space="preserve">TIJ2001-HLP016-4P </t>
  </si>
  <si>
    <t>75,7</t>
  </si>
  <si>
    <t xml:space="preserve">TIJ2001-HLP016-O4 </t>
  </si>
  <si>
    <t>98,6</t>
  </si>
  <si>
    <t xml:space="preserve">TIJ2001-HLP016-P4 </t>
  </si>
  <si>
    <t>53,5</t>
  </si>
  <si>
    <t>083421</t>
  </si>
  <si>
    <t>INTERVENCION COGNITIVO-CONDUCTUAL</t>
  </si>
  <si>
    <t xml:space="preserve">TIJ2001-HLP104-F6 </t>
  </si>
  <si>
    <t>193,0</t>
  </si>
  <si>
    <t xml:space="preserve">TIJ2001-HLP104-P6 </t>
  </si>
  <si>
    <t xml:space="preserve">109,1 </t>
  </si>
  <si>
    <t>PSICOLOGIA CRIMINOLOGICA</t>
  </si>
  <si>
    <t xml:space="preserve">TIJ2001-HPC107-P8 </t>
  </si>
  <si>
    <t xml:space="preserve">59,4 </t>
  </si>
  <si>
    <t>083877</t>
  </si>
  <si>
    <t xml:space="preserve">TIJ2001-HLP019-F4 </t>
  </si>
  <si>
    <t xml:space="preserve">101,5 </t>
  </si>
  <si>
    <t>ADMINISTRACION DE CENTROS DE DESARROLLO</t>
  </si>
  <si>
    <t xml:space="preserve">TIJ2001-HPI102-F6 </t>
  </si>
  <si>
    <t>5,52</t>
  </si>
  <si>
    <t>084290</t>
  </si>
  <si>
    <t>INTERVENCION PSICODINAMICA</t>
  </si>
  <si>
    <t xml:space="preserve">TIJ2001-HLP017-4P </t>
  </si>
  <si>
    <t>11,9</t>
  </si>
  <si>
    <t xml:space="preserve">TIJ2001-HLP017-O4 </t>
  </si>
  <si>
    <t xml:space="preserve">11,8 </t>
  </si>
  <si>
    <t xml:space="preserve">TIJ2001-HLP017-P4 </t>
  </si>
  <si>
    <t>084313</t>
  </si>
  <si>
    <t>ESTADISTICA PARA CIENCIAS SOCIALES</t>
  </si>
  <si>
    <t xml:space="preserve">TIJ2001-HLP006-2P </t>
  </si>
  <si>
    <t>32,1</t>
  </si>
  <si>
    <t>NEUROPSICOLOGIA</t>
  </si>
  <si>
    <t xml:space="preserve">TIJ2001-HPC106-P8 </t>
  </si>
  <si>
    <t xml:space="preserve">56,3 </t>
  </si>
  <si>
    <t>084354</t>
  </si>
  <si>
    <t>ADMINISTRACION DE INSTITUCIONES DE SALUD</t>
  </si>
  <si>
    <t xml:space="preserve">TIJ2001-HPC102-P6 </t>
  </si>
  <si>
    <t>3,52</t>
  </si>
  <si>
    <t>DESARROLLO DEL ADULTO</t>
  </si>
  <si>
    <t xml:space="preserve">TIJ2001-HLP008-O2 </t>
  </si>
  <si>
    <t>72,8</t>
  </si>
  <si>
    <t xml:space="preserve">TIJ2001-HLP008-P2 </t>
  </si>
  <si>
    <t xml:space="preserve">73,3 </t>
  </si>
  <si>
    <t>084402</t>
  </si>
  <si>
    <t xml:space="preserve">TIJ2001-HLP006-F2 </t>
  </si>
  <si>
    <t xml:space="preserve">TIJ2001-HLP006-P2 </t>
  </si>
  <si>
    <t>084479</t>
  </si>
  <si>
    <t>PRACTICA SUPERVISADA EN DESARROLLO ORGANIZACIONAL</t>
  </si>
  <si>
    <t xml:space="preserve">TIJ2001-HPO108-O8 </t>
  </si>
  <si>
    <t>9,8</t>
  </si>
  <si>
    <t>PRACTICA SUPERVISADA EN RECLUTAMIENTO Y SELECCION</t>
  </si>
  <si>
    <t xml:space="preserve">TIJ2001-HPO103-O6 </t>
  </si>
  <si>
    <t>1,27</t>
  </si>
  <si>
    <t>084649</t>
  </si>
  <si>
    <t>PRACTICA SUPERVISADA EN ORIENTACION FAMILIAR</t>
  </si>
  <si>
    <t xml:space="preserve">TIJ2001-HPC108-P8 </t>
  </si>
  <si>
    <t xml:space="preserve">78,5 </t>
  </si>
  <si>
    <t>084669</t>
  </si>
  <si>
    <t>EVALUACION DEL APRENDIZAJE</t>
  </si>
  <si>
    <t xml:space="preserve">TIJ2001-HOP117-F8 </t>
  </si>
  <si>
    <t>084724</t>
  </si>
  <si>
    <t>EVALUACION LABORAL</t>
  </si>
  <si>
    <t xml:space="preserve">TIJ2001-HPO002-O4 </t>
  </si>
  <si>
    <t>084762</t>
  </si>
  <si>
    <t>PRACTICA SUPERVISADA EN ESTIMULACION TEMPRANA</t>
  </si>
  <si>
    <t xml:space="preserve">TIJ2001-HPI103-F6 </t>
  </si>
  <si>
    <t>084764</t>
  </si>
  <si>
    <t>DISEÑO DE RECURSOS TERAPEUTICOS</t>
  </si>
  <si>
    <t xml:space="preserve">TIJ2001-HPI106-F8 </t>
  </si>
  <si>
    <t>PRACTICA SUPERVISADA EN TERAPIA DE GRUPO</t>
  </si>
  <si>
    <t xml:space="preserve">TIJ2001-VI423-P7  </t>
  </si>
  <si>
    <t>084770</t>
  </si>
  <si>
    <t>ERGONOMIA</t>
  </si>
  <si>
    <t xml:space="preserve">TIJ2001-HPO107-O8 </t>
  </si>
  <si>
    <t>091559</t>
  </si>
  <si>
    <t>SOCIALIZACION Y AFECTIVIDAD</t>
  </si>
  <si>
    <t xml:space="preserve">TIJ2001-HPI002-F2 </t>
  </si>
  <si>
    <t>c</t>
  </si>
  <si>
    <t>r</t>
  </si>
  <si>
    <t>e</t>
  </si>
  <si>
    <t>i</t>
  </si>
  <si>
    <t>m</t>
  </si>
  <si>
    <t>p</t>
  </si>
  <si>
    <t xml:space="preserve">i </t>
  </si>
  <si>
    <t>d</t>
  </si>
  <si>
    <t>mm</t>
  </si>
  <si>
    <t>T</t>
  </si>
  <si>
    <t>tf/rf</t>
  </si>
  <si>
    <t>s.a.</t>
  </si>
  <si>
    <t xml:space="preserve"> </t>
  </si>
  <si>
    <t>MXL2001-HCS101-01-COL</t>
  </si>
  <si>
    <t>MXL2001-HCS101-02-COL</t>
  </si>
  <si>
    <t>MXL2001-HCS101-03-OL</t>
  </si>
  <si>
    <t>C. SER HUMANO Y SOCIEDAD 2020-1</t>
  </si>
  <si>
    <t>MXL2001-HCS101-Z1</t>
  </si>
  <si>
    <t>MXL2001-HCS102-Z7</t>
  </si>
  <si>
    <t>SER HUMANO Y SUSTENTABILIDAD</t>
  </si>
  <si>
    <t>MXL2001-HCS103-01-COL</t>
  </si>
  <si>
    <t>C. SER HUMANO Y ETICA 2020-1</t>
  </si>
  <si>
    <t>MXL2001-HHU002-01</t>
  </si>
  <si>
    <t>MXL2001-HHU002-01-COL</t>
  </si>
  <si>
    <t>C. ARTE Y CULTURA CONTEMPORANEOS 2020-1</t>
  </si>
  <si>
    <t>MXL2001-HHU002-02</t>
  </si>
  <si>
    <t>ARTE Y CULTURA CONTEMPORANEOS GPO.02 MARTES Y JUEVES 9-11 27106</t>
  </si>
  <si>
    <t>MXL2001-HHU002-02-COL</t>
  </si>
  <si>
    <t>MXL2001-HHU002-03</t>
  </si>
  <si>
    <t>ARTE Y CULTURA CONTEMPORANEOS 2020-1-4</t>
  </si>
  <si>
    <t>MXL2001-HHU002-03-COL</t>
  </si>
  <si>
    <t>MXL2001-HHU002-04</t>
  </si>
  <si>
    <t>ARTE Y CULTURA CONTEMPORÁNEOS GPO. 04 MARTES Y JUEVES 7-9 1202</t>
  </si>
  <si>
    <t>MXL2001-HHU002-05</t>
  </si>
  <si>
    <t>MXL2001-HHU002-06</t>
  </si>
  <si>
    <t>ARTE Y CULTURA CONTEMPORÁNEOS GPO. 06 LUNES Y MIÉRCOLES 11-13 1203</t>
  </si>
  <si>
    <t>MXL2001-HHU002-07</t>
  </si>
  <si>
    <t>MXL2001-HHU002-08</t>
  </si>
  <si>
    <t>ARTE Y CULTURA CONTEMPORANEOS 2020-1-3</t>
  </si>
  <si>
    <t>MXL2001-HHU002-09</t>
  </si>
  <si>
    <t>ARTE Y CULTURA CONTEMPORANEOS-2020-1-2</t>
  </si>
  <si>
    <t>MXL2001-HLP018-01</t>
  </si>
  <si>
    <t>MXL2001-HLP018-02</t>
  </si>
  <si>
    <t>MXL2001-HPC002-01</t>
  </si>
  <si>
    <t>MXL2001-NNI102-01</t>
  </si>
  <si>
    <t>MXL2001-FZ400-01</t>
  </si>
  <si>
    <t>MXL2001-FZ401-01</t>
  </si>
  <si>
    <t>MXL2001-FZ401-04</t>
  </si>
  <si>
    <t>MXL2001-FZ401-23</t>
  </si>
  <si>
    <t>MXL2001-AD403-01</t>
  </si>
  <si>
    <t>MXL2001-AD403-02</t>
  </si>
  <si>
    <t>MXL2001-MK401-01</t>
  </si>
  <si>
    <t>2020-PS1 Interpretacion de Estudios de Mercados</t>
  </si>
  <si>
    <t>MXL2001-MK400-01</t>
  </si>
  <si>
    <t>MXL2001-MK405-01</t>
  </si>
  <si>
    <t>COMPORTAMIENTO DEL CONSUMIDOR</t>
  </si>
  <si>
    <t>MXL2001-MK406-01</t>
  </si>
  <si>
    <t>MXL2001-MK408-02</t>
  </si>
  <si>
    <t>INVESTIGACION DE MERCADOS</t>
  </si>
  <si>
    <t>MXL2001-MK409-01</t>
  </si>
  <si>
    <t>MXL2001-MK411-01</t>
  </si>
  <si>
    <t>PROM. DE VTAS, REL PUBLICAS Y REDES SOCIALES</t>
  </si>
  <si>
    <t>MXL2001-MK413-01</t>
  </si>
  <si>
    <t>MXL2001-MK417-01</t>
  </si>
  <si>
    <t>MXL2001-AD409-01</t>
  </si>
  <si>
    <t>MXL2001-EC417-01</t>
  </si>
  <si>
    <t>MXL2001-MKT02-01</t>
  </si>
  <si>
    <t>MXL2001-NAE114-01</t>
  </si>
  <si>
    <t>PLANEACION, INNOVACION Y SUSTENTAB. ESTRATEGICA 2020</t>
  </si>
  <si>
    <t>MXL2001-NAM006-01</t>
  </si>
  <si>
    <t>MXL2001-NAM107-01</t>
  </si>
  <si>
    <t>MXL2001-NCI006-01</t>
  </si>
  <si>
    <t>Q CONTA AVANZADA CP4 202001</t>
  </si>
  <si>
    <t>MXL2001-NCI007-01</t>
  </si>
  <si>
    <t>SISTEMAS CONTEMPORANEOS DE COSTOS</t>
  </si>
  <si>
    <t>MXL2001-CE029-01</t>
  </si>
  <si>
    <t>Circuitos Eléctricos 2020-1</t>
  </si>
  <si>
    <t>MXL2001-CE029-02</t>
  </si>
  <si>
    <t>CIRCUITOS ELECTRICOS 2020-1</t>
  </si>
  <si>
    <t>MXL2001-CE411-01</t>
  </si>
  <si>
    <t>MXL2001-CE411-02</t>
  </si>
  <si>
    <t>MXL2001-CE401-02</t>
  </si>
  <si>
    <t>MXL2001-CE401-03</t>
  </si>
  <si>
    <t>MXL2001-CE401-04</t>
  </si>
  <si>
    <t>MXL2001-CE402-01</t>
  </si>
  <si>
    <t>MXL2001-CE410-01</t>
  </si>
  <si>
    <t>MXL2001-CC413-01</t>
  </si>
  <si>
    <t>INTELIGENCIA COMPUTACIONAL 2020</t>
  </si>
  <si>
    <t>MXL2001-IER198-01</t>
  </si>
  <si>
    <t>MXL2001-II404-01</t>
  </si>
  <si>
    <t>MXL2001-II404-02</t>
  </si>
  <si>
    <t>MXL2001-II404-G1</t>
  </si>
  <si>
    <t>MXL2001-MC006-01</t>
  </si>
  <si>
    <t>MXL2001-MC006-02</t>
  </si>
  <si>
    <t>MXL2001-MC011-01</t>
  </si>
  <si>
    <t>TERMODINAMICA MJ</t>
  </si>
  <si>
    <t>MXL2001-MC011-02</t>
  </si>
  <si>
    <t>Termodinámica 28002 (ING 2020-1)</t>
  </si>
  <si>
    <t>MXL2001-MC011-03</t>
  </si>
  <si>
    <t>MXL2001-II412-01</t>
  </si>
  <si>
    <t>MXL2001-II412-02</t>
  </si>
  <si>
    <t>MXL2001-IIM153-01</t>
  </si>
  <si>
    <t>MXL2001-SI401-01</t>
  </si>
  <si>
    <t>MXL2001-MF008-01</t>
  </si>
  <si>
    <t>MXL2001-MF008-02</t>
  </si>
  <si>
    <t>MXL2001-IER162-01</t>
  </si>
  <si>
    <t>MXL2001-IER181-01</t>
  </si>
  <si>
    <t>ENERGÍA BIOMASA</t>
  </si>
  <si>
    <t>MXL2001-IER182-01</t>
  </si>
  <si>
    <t>Proyecto de Energía Renovable</t>
  </si>
  <si>
    <t>MXL2001-IIM141-01</t>
  </si>
  <si>
    <t>MECANICA DE FLUIDOS</t>
  </si>
  <si>
    <t>E</t>
  </si>
  <si>
    <t>M</t>
  </si>
  <si>
    <t>HU</t>
  </si>
  <si>
    <t>AN</t>
  </si>
  <si>
    <t>IN</t>
  </si>
  <si>
    <t>H3</t>
  </si>
  <si>
    <t>A3</t>
  </si>
  <si>
    <t>I3</t>
  </si>
  <si>
    <t>HUM</t>
  </si>
  <si>
    <t>AyN</t>
  </si>
  <si>
    <t>ING</t>
  </si>
  <si>
    <t>3o</t>
  </si>
  <si>
    <t>4o</t>
  </si>
  <si>
    <t>6o</t>
  </si>
  <si>
    <t>7o</t>
  </si>
  <si>
    <t>8o</t>
  </si>
  <si>
    <t>5o</t>
  </si>
  <si>
    <t>ENS2020-S2-PSI27-5A </t>
  </si>
  <si>
    <t>ENS2020-S2-PSI27-5B </t>
  </si>
  <si>
    <t>ENS2020-S2-PSI20-1C </t>
  </si>
  <si>
    <t>ENS2020-S2-PSI22-3A </t>
  </si>
  <si>
    <t>ENS2020-S2-PSI22-3B </t>
  </si>
  <si>
    <t>ENS2020-S2-PSI22-3C </t>
  </si>
  <si>
    <t>ENS2020-S2-PSI22-3D </t>
  </si>
  <si>
    <t>ENS2020-S2-PHS41-5A </t>
  </si>
  <si>
    <t>ENS2020-S2-PHS41-5B </t>
  </si>
  <si>
    <t>ENS2020-S2-PHS39-3E </t>
  </si>
  <si>
    <t>ENS2020-S2-IER171-80 </t>
  </si>
  <si>
    <t>ENS2020-S2-IER198-80 </t>
  </si>
  <si>
    <t>ENS2020-S2-IIM133-80 </t>
  </si>
  <si>
    <t>ENS2020-S2-IIM141-80 </t>
  </si>
  <si>
    <t>ENS2020-S2-IDG104-80 </t>
  </si>
  <si>
    <t>ENS2020-S2-IDG109-80 </t>
  </si>
  <si>
    <t>ENS2020-S2-IMA003-80 </t>
  </si>
  <si>
    <t>ENS2020-S2-IMA013-01 </t>
  </si>
  <si>
    <t>ENS2020-S2-IMA013-02 </t>
  </si>
  <si>
    <t>ENS2020-S2-IMA100-80 </t>
  </si>
  <si>
    <t>ENS2020-S2-IDG006-80 </t>
  </si>
  <si>
    <t>ENS2020-S2-IDG007-80 </t>
  </si>
  <si>
    <t>ENS2020-S2-IND001-80 </t>
  </si>
  <si>
    <t>ENS2020-S2-IND101-80 </t>
  </si>
  <si>
    <t>ENS2020-S2-IND106-80 </t>
  </si>
  <si>
    <t>ENS2020-S2-ISW121-80 </t>
  </si>
  <si>
    <t>ENS2020-S2-ISW161-80 </t>
  </si>
  <si>
    <t>ENS2020-S2-ITI001-80 </t>
  </si>
  <si>
    <t>ENS2020-S2-NAE102-01 </t>
  </si>
  <si>
    <t>ENS2020-S2-NAE111-01 </t>
  </si>
  <si>
    <t>ENS2020-S2-NAE112-01 </t>
  </si>
  <si>
    <t>ENS2020-S2-NAM001-01 </t>
  </si>
  <si>
    <t>ENS2020-S2-NAM105-01 </t>
  </si>
  <si>
    <t>ENS2020-S2-NAM111-70 </t>
  </si>
  <si>
    <t>ENS2020-S2-NCA100-01 </t>
  </si>
  <si>
    <t>ENS2020-S2-NCI001-01 </t>
  </si>
  <si>
    <t>ENS2020-S2-NDG001-70 </t>
  </si>
  <si>
    <t>ENS2020-S2-NDG002-70 </t>
  </si>
  <si>
    <t>ENS2020-S2-NCI005-02 </t>
  </si>
  <si>
    <t>ENS2020-S2-NCI100-01 </t>
  </si>
  <si>
    <t>ENS2020-S2-NCS004-01 </t>
  </si>
  <si>
    <t>ENS2020-S2-NDG108-70 </t>
  </si>
  <si>
    <t>ENS2020-S2-NLI001-80 </t>
  </si>
  <si>
    <t>ENS2020-S2-NLI003-01 </t>
  </si>
  <si>
    <t>ENS2020-S2-NNI001-01 </t>
  </si>
  <si>
    <t>ENS2020-S2-HCS002-01 </t>
  </si>
  <si>
    <t>ENS2020-S2-HCS002-02 </t>
  </si>
  <si>
    <t>ENS2020-S2-HCS002-03 </t>
  </si>
  <si>
    <t>ENS2020-S2-HCS003-01 </t>
  </si>
  <si>
    <t>MXL2002-DE401-05</t>
  </si>
  <si>
    <t>MXL2002-DE405-01</t>
  </si>
  <si>
    <t>MXL2002-DE405-02</t>
  </si>
  <si>
    <t>MXL2002-DE413-01</t>
  </si>
  <si>
    <t>MXL2002-DE422-01</t>
  </si>
  <si>
    <t>MXL2002-DE423-01</t>
  </si>
  <si>
    <t>MXL2002-DE425-01</t>
  </si>
  <si>
    <t>MXL2002-DE432-01</t>
  </si>
  <si>
    <t>MXL2002-DE401-04</t>
  </si>
  <si>
    <t>MXL2002-EC020-05</t>
  </si>
  <si>
    <t>MXL2002-EC020-06</t>
  </si>
  <si>
    <t>MXL2002-EC020-07</t>
  </si>
  <si>
    <t>MXL2002-EC020-08</t>
  </si>
  <si>
    <t>MXL2002-EC020-09</t>
  </si>
  <si>
    <t>MXL2002-EC020-03</t>
  </si>
  <si>
    <t>MXL2002-EC020-04</t>
  </si>
  <si>
    <t>MXL2002-HCS103-8Z-OL</t>
  </si>
  <si>
    <t>MXL2002-HCS103-Z8-OL</t>
  </si>
  <si>
    <t>MXL2002-HCS104-01</t>
  </si>
  <si>
    <t>MXL2002-HLP001-01</t>
  </si>
  <si>
    <t>MXL2002-HLP001-02</t>
  </si>
  <si>
    <t>MXL2002-HLP002-01</t>
  </si>
  <si>
    <t>MXL2002-HLP002-02</t>
  </si>
  <si>
    <t>MXL2002-HLP003-01</t>
  </si>
  <si>
    <t>MXL2002-HPI104-01</t>
  </si>
  <si>
    <t>MXL2002-HPO001-01</t>
  </si>
  <si>
    <t>MXL2002-HPO101-01</t>
  </si>
  <si>
    <t>MXL2002-HPO105-O7</t>
  </si>
  <si>
    <t>MXL2002-IIM001-01</t>
  </si>
  <si>
    <t>MXL2002-IIM001-02</t>
  </si>
  <si>
    <t>MXL2002-IIM011-01</t>
  </si>
  <si>
    <t>MXL2002-IIM011-02</t>
  </si>
  <si>
    <t>MXL2002-IIM011-05</t>
  </si>
  <si>
    <t>MXL2002-IIM134-01</t>
  </si>
  <si>
    <t>MXL2002-IIM152-01</t>
  </si>
  <si>
    <t>MXL2002-IIM162-01</t>
  </si>
  <si>
    <t>MXL2002-IM104-01</t>
  </si>
  <si>
    <t>MXL2002-IM104-02</t>
  </si>
  <si>
    <t>MXL2002-IM106-01</t>
  </si>
  <si>
    <t>MXL2002-IMA001-01</t>
  </si>
  <si>
    <t>MXL2002-IMA001-02</t>
  </si>
  <si>
    <t>MXL2002-IMA001-03</t>
  </si>
  <si>
    <t>MXL2002-IMA001-04</t>
  </si>
  <si>
    <t>MXL2002-IMA001-05</t>
  </si>
  <si>
    <t>MXL2002-IMA001-06</t>
  </si>
  <si>
    <t>MXL2002-IMA001-07</t>
  </si>
  <si>
    <t>MXL2002-IMA001-08</t>
  </si>
  <si>
    <t>MXL2002-IMA001-09</t>
  </si>
  <si>
    <t>MXL2002-IMA001-10</t>
  </si>
  <si>
    <t>MXL2002-IMA001-G1</t>
  </si>
  <si>
    <t>MXL2002-IND109-02</t>
  </si>
  <si>
    <t>MXL2002-IND193-01</t>
  </si>
  <si>
    <t>MXL2002-IND197-01</t>
  </si>
  <si>
    <t>MXL2002-IND-HABMAT01</t>
  </si>
  <si>
    <t>MXL2002-INGLES-01</t>
  </si>
  <si>
    <t>MXL2002-INTER-HCS002-55</t>
  </si>
  <si>
    <t>MXL2002-INTER-HCS102-55</t>
  </si>
  <si>
    <t>MXL2002-INTER-HCS103-55</t>
  </si>
  <si>
    <t>MXL2002-INTER-HCS103-56</t>
  </si>
  <si>
    <t>MXL2002-INTER-HHU002-55</t>
  </si>
  <si>
    <t>MXL2002-NCS004-01</t>
  </si>
  <si>
    <t>MXL2002-NCS004-02</t>
  </si>
  <si>
    <t>MXL2002-NDG020-01</t>
  </si>
  <si>
    <t>MXL2002-NLI001-01</t>
  </si>
  <si>
    <t>MXL2002-NLI003-01</t>
  </si>
  <si>
    <t>MXL2002-NNG100-01</t>
  </si>
  <si>
    <t>MXL2002-NNG102-01</t>
  </si>
  <si>
    <t>MXL2002-NNG104-01</t>
  </si>
  <si>
    <t>MXL2002-NNG104-10</t>
  </si>
  <si>
    <t>MXL2002-NNI001-01</t>
  </si>
  <si>
    <t>MXL2002-NNI103-01</t>
  </si>
  <si>
    <t>MXL2002-NAE100-01</t>
  </si>
  <si>
    <t>MXL2002-NAE100-02</t>
  </si>
  <si>
    <t>MXL2002-NAE104-05</t>
  </si>
  <si>
    <t>MXL2002-NAM001-01</t>
  </si>
  <si>
    <t>MXL2002-NAM001-05</t>
  </si>
  <si>
    <t>MXL2002-NAM100-01</t>
  </si>
  <si>
    <t>MXL2002-NAM104-01</t>
  </si>
  <si>
    <t>MXL2002-NAM106-01</t>
  </si>
  <si>
    <t>MXL2002-NAM111-01</t>
  </si>
  <si>
    <t>MXL2002-NCI001-02</t>
  </si>
  <si>
    <t>MXL2002-NAE001-01</t>
  </si>
  <si>
    <t>MXL2002-NAE001-02</t>
  </si>
  <si>
    <t>MXL2002-NAE001-03</t>
  </si>
  <si>
    <t>MXL2002-NAE001-04</t>
  </si>
  <si>
    <t>MXL2002-NAE001-05</t>
  </si>
  <si>
    <t>MXL2002-NAE002-01</t>
  </si>
  <si>
    <t>MXL2002-NAE003-01</t>
  </si>
  <si>
    <t>MXL2002-LAN-ADT09-01</t>
  </si>
  <si>
    <t>MXL2002-LAN-HCS105-01</t>
  </si>
  <si>
    <t>MXL2002-LAN-HCS106-01</t>
  </si>
  <si>
    <t>MXL2002-LAN-HHU004-01</t>
  </si>
  <si>
    <t>MXL2002-LAN-IMA015-01</t>
  </si>
  <si>
    <t>p/p</t>
  </si>
  <si>
    <t xml:space="preserve">TIJ2002-HLP013-F3 </t>
  </si>
  <si>
    <t xml:space="preserve">TIJ2002-HLP013-P3 </t>
  </si>
  <si>
    <t xml:space="preserve">TIJ2002-NAM001-N3 </t>
  </si>
  <si>
    <t xml:space="preserve">TIJ2002-IMA009-G3 </t>
  </si>
  <si>
    <t xml:space="preserve">TIJ2002-IME021-I3 </t>
  </si>
  <si>
    <t xml:space="preserve">TIJ2002-IME021-3I </t>
  </si>
  <si>
    <t xml:space="preserve">TIJ2002-IIM143-R7 </t>
  </si>
  <si>
    <t xml:space="preserve">TIJ2002-NNI100-5N </t>
  </si>
  <si>
    <t xml:space="preserve">TIJ2002-NCI100-5L </t>
  </si>
  <si>
    <t xml:space="preserve">TIJ2002-NNI101-U5 </t>
  </si>
  <si>
    <t xml:space="preserve">TIJ2002-IDG198-G7 </t>
  </si>
  <si>
    <t xml:space="preserve">TIJ2002-NCI110-H7 </t>
  </si>
  <si>
    <t xml:space="preserve">TIJ2002-HCS100-C5 </t>
  </si>
  <si>
    <t xml:space="preserve">TIJ2002-HPC001-P3 </t>
  </si>
  <si>
    <t xml:space="preserve">TIJ2002-HPC107-P8 </t>
  </si>
  <si>
    <t xml:space="preserve">TIJ2002-IDG109-G7 </t>
  </si>
  <si>
    <t xml:space="preserve">TIJ2002-IME112-K5 </t>
  </si>
  <si>
    <t xml:space="preserve">TIJ2002-HPC105-P7 </t>
  </si>
  <si>
    <t xml:space="preserve">TIJ2002-HCS102-R7 </t>
  </si>
  <si>
    <t xml:space="preserve">TIJ2002-IME112-5K </t>
  </si>
  <si>
    <t xml:space="preserve">TIJ2002-IER151-R5 </t>
  </si>
  <si>
    <t xml:space="preserve">TIJ2002-HCS100-K5 </t>
  </si>
  <si>
    <t xml:space="preserve">TIJ2002-HCS100-I5 </t>
  </si>
  <si>
    <t xml:space="preserve">TIJ2002-NCI100-L5 </t>
  </si>
  <si>
    <t xml:space="preserve">TIJ2002-IND107-I7 </t>
  </si>
  <si>
    <t xml:space="preserve">TIJ2002-IND107-7I </t>
  </si>
  <si>
    <t xml:space="preserve">TIJ2002-IME022-K3 </t>
  </si>
  <si>
    <t xml:space="preserve">TIJ2002-IND106-I7 </t>
  </si>
  <si>
    <t xml:space="preserve">TIJ2002-HHU002-5P </t>
  </si>
  <si>
    <t xml:space="preserve">TIJ2002-IIM143-M7 </t>
  </si>
  <si>
    <t xml:space="preserve">TIJ2002-IND101-5I </t>
  </si>
  <si>
    <t xml:space="preserve">TIJ2002-IND101-I5 </t>
  </si>
  <si>
    <t xml:space="preserve">TIJ2002-NAM105-7L </t>
  </si>
  <si>
    <t xml:space="preserve">TIJ2002-NAM105-L7 </t>
  </si>
  <si>
    <t xml:space="preserve">TIJ2002-IND106-7I </t>
  </si>
  <si>
    <t xml:space="preserve">TIJ2002-ICF002-3I </t>
  </si>
  <si>
    <t xml:space="preserve">TIJ2002-IME022-3K </t>
  </si>
  <si>
    <t xml:space="preserve">TIJ2002-IME023-M3 </t>
  </si>
  <si>
    <t xml:space="preserve">TIJ2002-IER194-R7 </t>
  </si>
  <si>
    <t xml:space="preserve">TIJ2002-HCS102-F7 </t>
  </si>
  <si>
    <t xml:space="preserve">TIJ2002-NCS004-N3 </t>
  </si>
  <si>
    <t xml:space="preserve">TIJ2002-IIM113-M5 </t>
  </si>
  <si>
    <t xml:space="preserve">TIJ2002-IME116-K7 </t>
  </si>
  <si>
    <t xml:space="preserve">TIJ2002-NCS004-3N </t>
  </si>
  <si>
    <t xml:space="preserve">TIJ2002-IME116-7K </t>
  </si>
  <si>
    <t xml:space="preserve">TIJ2002-HCS002-G3 </t>
  </si>
  <si>
    <t xml:space="preserve">TIJ2002-HCS002-F3 </t>
  </si>
  <si>
    <t xml:space="preserve">TIJ2002-HCS002-D3 </t>
  </si>
  <si>
    <t xml:space="preserve">TIJ2002-ICE003-B3 </t>
  </si>
  <si>
    <t xml:space="preserve">TIJ2002-HLP101-P5 </t>
  </si>
  <si>
    <t xml:space="preserve">TIJ2002-HLP101-5P </t>
  </si>
  <si>
    <t xml:space="preserve">TIJ2002-NAE111-N7 </t>
  </si>
  <si>
    <t xml:space="preserve">TIJ2002-IMA005-M3 </t>
  </si>
  <si>
    <t xml:space="preserve">TIJ2002-HLP101-F5 </t>
  </si>
  <si>
    <t xml:space="preserve">TIJ2002-ICF002-3K </t>
  </si>
  <si>
    <t xml:space="preserve">TIJ2002-ICF002-K3 </t>
  </si>
  <si>
    <t xml:space="preserve">TIJ2002-NCS004-U3 </t>
  </si>
  <si>
    <t xml:space="preserve">TIJ2002-IME127-7K </t>
  </si>
  <si>
    <t xml:space="preserve">TIJ2002-HDE113-D7 </t>
  </si>
  <si>
    <t xml:space="preserve">TIJ2002-HOP117-P7 </t>
  </si>
  <si>
    <t xml:space="preserve">TIJ2002-NAM001-U3 </t>
  </si>
  <si>
    <t xml:space="preserve">TIJ2002-NAE108-A7 </t>
  </si>
  <si>
    <t xml:space="preserve">TIJ2002-HOP103-D7 </t>
  </si>
  <si>
    <t xml:space="preserve">TIJ2002-NAM001-S3 </t>
  </si>
  <si>
    <t xml:space="preserve">TIJ2002-NCI100-S5 </t>
  </si>
  <si>
    <t xml:space="preserve">TIJ2002-HPC101-5P </t>
  </si>
  <si>
    <t xml:space="preserve">TIJ2002-HPC101-P5 </t>
  </si>
  <si>
    <t xml:space="preserve">TIJ2002-IER191-R7 </t>
  </si>
  <si>
    <t xml:space="preserve">TIJ2002-ITI105-B7 </t>
  </si>
  <si>
    <t>MXL2002-ID400-42</t>
  </si>
  <si>
    <t>MXL2002-ID400-42-OL</t>
  </si>
  <si>
    <t>MXL2002-NLI003-03</t>
  </si>
  <si>
    <t>MXL2002-NNG103-01</t>
  </si>
  <si>
    <t>MXL2002-NNG101-01</t>
  </si>
  <si>
    <t>CAMPUS</t>
  </si>
  <si>
    <t>COLEGIOS</t>
  </si>
  <si>
    <t>SIN APLICACIÓN</t>
  </si>
  <si>
    <t>MI2</t>
  </si>
  <si>
    <t>MA2</t>
  </si>
  <si>
    <t>MH2</t>
  </si>
  <si>
    <t>EI2</t>
  </si>
  <si>
    <t>EA2</t>
  </si>
  <si>
    <t>EH2</t>
  </si>
  <si>
    <t>TI2</t>
  </si>
  <si>
    <t>TA2</t>
  </si>
  <si>
    <t>TH2</t>
  </si>
  <si>
    <t>MI1</t>
  </si>
  <si>
    <t>MA1</t>
  </si>
  <si>
    <t>EI1</t>
  </si>
  <si>
    <t>EA1</t>
  </si>
  <si>
    <t>EH1</t>
  </si>
  <si>
    <t>TI1</t>
  </si>
  <si>
    <t>TA1</t>
  </si>
  <si>
    <t>TH1</t>
  </si>
  <si>
    <t>Totales</t>
  </si>
  <si>
    <t>MH1</t>
  </si>
  <si>
    <t>colegio</t>
  </si>
  <si>
    <t>Campus</t>
  </si>
  <si>
    <t>Total-I</t>
  </si>
  <si>
    <t>Total-H</t>
  </si>
  <si>
    <t>Total-A</t>
  </si>
  <si>
    <t>totales</t>
  </si>
  <si>
    <t>no - S</t>
  </si>
  <si>
    <t>TH1-4</t>
  </si>
  <si>
    <t>TA1-4</t>
  </si>
  <si>
    <t>TI1-4</t>
  </si>
  <si>
    <t>EH1-4</t>
  </si>
  <si>
    <t>EA1-4</t>
  </si>
  <si>
    <t>EI1-4</t>
  </si>
  <si>
    <t>MH1-4</t>
  </si>
  <si>
    <t>MA1-4</t>
  </si>
  <si>
    <t>MI1-4</t>
  </si>
  <si>
    <t>totales 4</t>
  </si>
  <si>
    <t>%</t>
  </si>
  <si>
    <t>TH2-3</t>
  </si>
  <si>
    <t>EH2-3</t>
  </si>
  <si>
    <t>TA2-3</t>
  </si>
  <si>
    <t>TI2-3</t>
  </si>
  <si>
    <t>EA2-3</t>
  </si>
  <si>
    <t>EI2-3</t>
  </si>
  <si>
    <t>MH2-3</t>
  </si>
  <si>
    <t>MA2-3</t>
  </si>
  <si>
    <t>MI2-3</t>
  </si>
  <si>
    <t>Totales 3</t>
  </si>
  <si>
    <t>TH2-5</t>
  </si>
  <si>
    <t>TA2-5</t>
  </si>
  <si>
    <t>TI2-5</t>
  </si>
  <si>
    <t>EH2-5</t>
  </si>
  <si>
    <t>EA2-5</t>
  </si>
  <si>
    <t>EI2-5</t>
  </si>
  <si>
    <t>MH2-5</t>
  </si>
  <si>
    <t>MA2-5</t>
  </si>
  <si>
    <t>MI2-5</t>
  </si>
  <si>
    <t>totales 5</t>
  </si>
  <si>
    <t>TH1-6</t>
  </si>
  <si>
    <t>TA1-6</t>
  </si>
  <si>
    <t>TI1-6</t>
  </si>
  <si>
    <t>EH1-6</t>
  </si>
  <si>
    <t>EA1-6</t>
  </si>
  <si>
    <t>EI-1-6</t>
  </si>
  <si>
    <t>MH1-6</t>
  </si>
  <si>
    <t>MA1-6</t>
  </si>
  <si>
    <t>MI1-6</t>
  </si>
  <si>
    <t>totales 6</t>
  </si>
  <si>
    <t>totales 7</t>
  </si>
  <si>
    <t>TH1-8</t>
  </si>
  <si>
    <t>TA1-8</t>
  </si>
  <si>
    <t>TI1-8</t>
  </si>
  <si>
    <t>EH1-8</t>
  </si>
  <si>
    <t>EA1-8</t>
  </si>
  <si>
    <t>EI-1-8</t>
  </si>
  <si>
    <t>MH1-8</t>
  </si>
  <si>
    <t>MA1-8</t>
  </si>
  <si>
    <t>MI1-8</t>
  </si>
  <si>
    <t>totales 8</t>
  </si>
  <si>
    <t>TH2-7</t>
  </si>
  <si>
    <t>TA2-7</t>
  </si>
  <si>
    <t>TI2-7</t>
  </si>
  <si>
    <t>EH2-7</t>
  </si>
  <si>
    <t>EA2-7</t>
  </si>
  <si>
    <t>EI2-7</t>
  </si>
  <si>
    <t>MH2-7</t>
  </si>
  <si>
    <t>MA2-7</t>
  </si>
  <si>
    <t>MI2-7</t>
  </si>
  <si>
    <t>36% menos</t>
  </si>
  <si>
    <t>34% menos</t>
  </si>
  <si>
    <t>sa</t>
  </si>
  <si>
    <t xml:space="preserve">p/p </t>
  </si>
  <si>
    <t>RA</t>
  </si>
  <si>
    <t>RO</t>
  </si>
  <si>
    <t>57r</t>
  </si>
  <si>
    <t>H</t>
  </si>
  <si>
    <t>A</t>
  </si>
  <si>
    <t>I</t>
  </si>
  <si>
    <t>Ing</t>
  </si>
  <si>
    <t>s.a</t>
  </si>
  <si>
    <t>Esp</t>
  </si>
  <si>
    <t>no-Prog</t>
  </si>
  <si>
    <t>no-Suben</t>
  </si>
  <si>
    <t>43ref</t>
  </si>
  <si>
    <t>cit-9</t>
  </si>
  <si>
    <t>45ref</t>
  </si>
  <si>
    <t>6ref</t>
  </si>
  <si>
    <t>40ref</t>
  </si>
  <si>
    <t>decia 213 Columna C</t>
  </si>
  <si>
    <t>212 columna D,Columna e 108</t>
  </si>
  <si>
    <t>CF=91,CG=13,CH=156</t>
  </si>
  <si>
    <t>CI=23,CJ37,CK=31,CL30</t>
  </si>
  <si>
    <t>CM=29,CN16,CO=26</t>
  </si>
  <si>
    <t>CP=20,CQ=212</t>
  </si>
  <si>
    <t>CR=68,CS=135,CT=9</t>
  </si>
  <si>
    <t>CU=212,CV=6, CX=15</t>
  </si>
  <si>
    <t>CY=0,CZ=1,CAA=22</t>
  </si>
  <si>
    <t>CAB=32,CAC=69</t>
  </si>
  <si>
    <t>CAD=44,CAE=28</t>
  </si>
  <si>
    <t>CAF=8,TOTAL 181</t>
  </si>
  <si>
    <t>C</t>
  </si>
  <si>
    <t>R</t>
  </si>
  <si>
    <t>Impreso</t>
  </si>
  <si>
    <t>Digital</t>
  </si>
  <si>
    <t>MM</t>
  </si>
  <si>
    <t>cita</t>
  </si>
  <si>
    <t>ref</t>
  </si>
  <si>
    <t>Doc</t>
  </si>
  <si>
    <t>Enl</t>
  </si>
  <si>
    <t>P/P</t>
  </si>
  <si>
    <t>Otro</t>
  </si>
  <si>
    <t>EDA</t>
  </si>
  <si>
    <t>MXL</t>
  </si>
  <si>
    <t>TIJ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</si>
</sst>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27" x14ac:knownFonts="1">
    <font>
      <sz val="11"/>
      <color theme="1"/>
      <name val="Arial"/>
    </font>
    <font>
      <sz val="11"/>
      <color rgb="FFFFFFFF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111111"/>
      <name val="Calibri"/>
    </font>
    <font>
      <sz val="11"/>
      <color theme="1"/>
      <name val="Calibri"/>
    </font>
    <font>
      <sz val="11"/>
      <color rgb="FF111111"/>
      <name val="Arial"/>
    </font>
    <font>
      <sz val="11"/>
      <color rgb="FF000000"/>
      <name val="Arial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FFF00"/>
      <name val="Arial"/>
      <family val="2"/>
    </font>
    <font>
      <sz val="11"/>
      <color theme="1"/>
      <name val="Calibri"/>
      <family val="2"/>
    </font>
    <font>
      <sz val="11"/>
      <color theme="1"/>
      <name val="Arial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7"/>
      <name val="Arial"/>
      <family val="2"/>
    </font>
    <font>
      <sz val="11"/>
      <color theme="7"/>
      <name val="Arial"/>
      <family val="2"/>
    </font>
    <font>
      <sz val="8"/>
      <color theme="1"/>
      <name val="Arial"/>
      <family val="2"/>
    </font>
    <font>
      <b/>
      <sz val="11"/>
      <color rgb="FFFFC000"/>
      <name val="Arial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u/>
      <sz val="11"/>
      <color theme="1"/>
      <name val="Arial"/>
      <family val="2"/>
    </font>
    <font>
      <sz val="11"/>
      <color rgb="FF0070C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1C458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377">
    <xf numFmtId="0" fontId="0" fillId="0" borderId="0" xfId="0" applyFont="1" applyAlignment="1"/>
    <xf numFmtId="49" fontId="1" fillId="2" borderId="1" xfId="0" applyNumberFormat="1" applyFont="1" applyFill="1" applyBorder="1"/>
    <xf numFmtId="49" fontId="2" fillId="0" borderId="0" xfId="0" applyNumberFormat="1" applyFont="1"/>
    <xf numFmtId="49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49" fontId="2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49" fontId="2" fillId="3" borderId="0" xfId="0" applyNumberFormat="1" applyFont="1" applyFill="1"/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3" fillId="0" borderId="1" xfId="0" applyNumberFormat="1" applyFont="1" applyBorder="1" applyAlignment="1"/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1" fillId="4" borderId="1" xfId="0" applyNumberFormat="1" applyFont="1" applyFill="1" applyBorder="1"/>
    <xf numFmtId="49" fontId="8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9" fontId="2" fillId="7" borderId="1" xfId="0" applyNumberFormat="1" applyFont="1" applyFill="1" applyBorder="1"/>
    <xf numFmtId="49" fontId="2" fillId="0" borderId="1" xfId="0" applyNumberFormat="1" applyFont="1" applyFill="1" applyBorder="1"/>
    <xf numFmtId="49" fontId="3" fillId="7" borderId="1" xfId="0" applyNumberFormat="1" applyFont="1" applyFill="1" applyBorder="1" applyAlignment="1"/>
    <xf numFmtId="49" fontId="3" fillId="8" borderId="1" xfId="0" applyNumberFormat="1" applyFont="1" applyFill="1" applyBorder="1" applyAlignment="1"/>
    <xf numFmtId="49" fontId="3" fillId="7" borderId="1" xfId="0" applyNumberFormat="1" applyFon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49" fontId="2" fillId="0" borderId="3" xfId="0" applyNumberFormat="1" applyFont="1" applyBorder="1"/>
    <xf numFmtId="49" fontId="3" fillId="0" borderId="3" xfId="0" applyNumberFormat="1" applyFont="1" applyBorder="1" applyAlignment="1"/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/>
    <xf numFmtId="0" fontId="3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49" fontId="2" fillId="0" borderId="2" xfId="0" applyNumberFormat="1" applyFont="1" applyBorder="1"/>
    <xf numFmtId="49" fontId="3" fillId="0" borderId="2" xfId="0" applyNumberFormat="1" applyFont="1" applyBorder="1" applyAlignment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49" fontId="3" fillId="9" borderId="1" xfId="0" applyNumberFormat="1" applyFont="1" applyFill="1" applyBorder="1" applyAlignment="1"/>
    <xf numFmtId="49" fontId="3" fillId="9" borderId="1" xfId="0" applyNumberFormat="1" applyFont="1" applyFill="1" applyBorder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3" fillId="6" borderId="4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2" fillId="0" borderId="4" xfId="0" applyNumberFormat="1" applyFont="1" applyBorder="1"/>
    <xf numFmtId="49" fontId="3" fillId="7" borderId="2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11" borderId="0" xfId="0" applyFont="1" applyFill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9" fillId="11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9" fillId="12" borderId="5" xfId="0" applyFont="1" applyFill="1" applyBorder="1" applyAlignment="1">
      <alignment horizontal="center"/>
    </xf>
    <xf numFmtId="49" fontId="3" fillId="13" borderId="1" xfId="0" applyNumberFormat="1" applyFont="1" applyFill="1" applyBorder="1" applyAlignment="1">
      <alignment horizontal="center"/>
    </xf>
    <xf numFmtId="49" fontId="3" fillId="13" borderId="1" xfId="0" applyNumberFormat="1" applyFont="1" applyFill="1" applyBorder="1" applyAlignment="1"/>
    <xf numFmtId="49" fontId="2" fillId="13" borderId="1" xfId="0" applyNumberFormat="1" applyFont="1" applyFill="1" applyBorder="1"/>
    <xf numFmtId="49" fontId="3" fillId="13" borderId="4" xfId="0" applyNumberFormat="1" applyFont="1" applyFill="1" applyBorder="1" applyAlignment="1"/>
    <xf numFmtId="49" fontId="2" fillId="7" borderId="1" xfId="0" applyNumberFormat="1" applyFont="1" applyFill="1" applyBorder="1" applyAlignment="1">
      <alignment horizontal="left"/>
    </xf>
    <xf numFmtId="49" fontId="3" fillId="7" borderId="1" xfId="0" applyNumberFormat="1" applyFont="1" applyFill="1" applyBorder="1" applyAlignment="1">
      <alignment horizontal="left"/>
    </xf>
    <xf numFmtId="49" fontId="3" fillId="7" borderId="2" xfId="0" applyNumberFormat="1" applyFont="1" applyFill="1" applyBorder="1" applyAlignment="1">
      <alignment horizontal="left"/>
    </xf>
    <xf numFmtId="49" fontId="2" fillId="8" borderId="1" xfId="0" applyNumberFormat="1" applyFont="1" applyFill="1" applyBorder="1"/>
    <xf numFmtId="49" fontId="3" fillId="7" borderId="3" xfId="0" applyNumberFormat="1" applyFont="1" applyFill="1" applyBorder="1" applyAlignment="1"/>
    <xf numFmtId="0" fontId="9" fillId="0" borderId="0" xfId="0" applyFont="1" applyAlignment="1"/>
    <xf numFmtId="0" fontId="0" fillId="0" borderId="0" xfId="0" applyFont="1" applyAlignment="1">
      <alignment horizontal="left"/>
    </xf>
    <xf numFmtId="49" fontId="3" fillId="9" borderId="0" xfId="0" applyNumberFormat="1" applyFont="1" applyFill="1" applyBorder="1" applyAlignment="1">
      <alignment horizontal="center"/>
    </xf>
    <xf numFmtId="49" fontId="3" fillId="9" borderId="1" xfId="0" applyNumberFormat="1" applyFont="1" applyFill="1" applyBorder="1" applyAlignment="1">
      <alignment horizontal="left"/>
    </xf>
    <xf numFmtId="49" fontId="3" fillId="9" borderId="0" xfId="0" applyNumberFormat="1" applyFont="1" applyFill="1" applyBorder="1" applyAlignment="1">
      <alignment horizontal="left"/>
    </xf>
    <xf numFmtId="0" fontId="0" fillId="0" borderId="5" xfId="0" applyFont="1" applyBorder="1" applyAlignment="1"/>
    <xf numFmtId="0" fontId="0" fillId="0" borderId="0" xfId="0" applyFont="1" applyBorder="1" applyAlignment="1"/>
    <xf numFmtId="0" fontId="9" fillId="11" borderId="6" xfId="0" applyFont="1" applyFill="1" applyBorder="1" applyAlignment="1">
      <alignment horizontal="center"/>
    </xf>
    <xf numFmtId="0" fontId="9" fillId="0" borderId="7" xfId="0" applyFont="1" applyBorder="1" applyAlignment="1"/>
    <xf numFmtId="0" fontId="9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5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0" xfId="0" applyFont="1" applyFill="1" applyBorder="1" applyAlignment="1"/>
    <xf numFmtId="0" fontId="0" fillId="0" borderId="0" xfId="0" applyFont="1" applyAlignment="1">
      <alignment horizontal="right"/>
    </xf>
    <xf numFmtId="0" fontId="9" fillId="0" borderId="5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5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11" fillId="0" borderId="7" xfId="0" applyFont="1" applyBorder="1" applyAlignment="1"/>
    <xf numFmtId="0" fontId="11" fillId="0" borderId="0" xfId="0" applyFont="1" applyAlignment="1"/>
    <xf numFmtId="0" fontId="9" fillId="14" borderId="0" xfId="0" applyFont="1" applyFill="1" applyBorder="1" applyAlignment="1">
      <alignment horizontal="center"/>
    </xf>
    <xf numFmtId="0" fontId="9" fillId="14" borderId="5" xfId="0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/>
    </xf>
    <xf numFmtId="0" fontId="12" fillId="0" borderId="0" xfId="0" applyFont="1" applyFill="1" applyAlignment="1"/>
    <xf numFmtId="0" fontId="0" fillId="0" borderId="7" xfId="0" applyBorder="1"/>
    <xf numFmtId="0" fontId="0" fillId="0" borderId="0" xfId="0" applyBorder="1"/>
    <xf numFmtId="0" fontId="0" fillId="5" borderId="7" xfId="0" applyFill="1" applyBorder="1"/>
    <xf numFmtId="0" fontId="0" fillId="15" borderId="7" xfId="0" applyFill="1" applyBorder="1"/>
    <xf numFmtId="0" fontId="0" fillId="7" borderId="7" xfId="0" applyFill="1" applyBorder="1"/>
    <xf numFmtId="0" fontId="0" fillId="16" borderId="7" xfId="0" applyFill="1" applyBorder="1"/>
    <xf numFmtId="0" fontId="0" fillId="9" borderId="7" xfId="0" applyFill="1" applyBorder="1"/>
    <xf numFmtId="0" fontId="0" fillId="17" borderId="7" xfId="0" applyFill="1" applyBorder="1"/>
    <xf numFmtId="0" fontId="0" fillId="0" borderId="0" xfId="0" applyFill="1" applyBorder="1"/>
    <xf numFmtId="0" fontId="0" fillId="15" borderId="0" xfId="0" applyFont="1" applyFill="1" applyAlignment="1"/>
    <xf numFmtId="0" fontId="0" fillId="9" borderId="0" xfId="0" applyFont="1" applyFill="1" applyAlignment="1"/>
    <xf numFmtId="0" fontId="0" fillId="18" borderId="0" xfId="0" applyFont="1" applyFill="1" applyAlignment="1"/>
    <xf numFmtId="0" fontId="0" fillId="5" borderId="0" xfId="0" applyFont="1" applyFill="1" applyAlignment="1"/>
    <xf numFmtId="0" fontId="9" fillId="19" borderId="0" xfId="0" applyFont="1" applyFill="1" applyAlignment="1">
      <alignment horizontal="center"/>
    </xf>
    <xf numFmtId="0" fontId="9" fillId="20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0" fillId="0" borderId="0" xfId="0" applyNumberFormat="1" applyFont="1" applyAlignment="1">
      <alignment horizontal="right"/>
    </xf>
    <xf numFmtId="0" fontId="11" fillId="15" borderId="0" xfId="0" applyFont="1" applyFill="1" applyAlignment="1">
      <alignment horizontal="right"/>
    </xf>
    <xf numFmtId="0" fontId="11" fillId="18" borderId="0" xfId="0" applyFont="1" applyFill="1" applyAlignment="1">
      <alignment horizontal="right"/>
    </xf>
    <xf numFmtId="0" fontId="11" fillId="17" borderId="0" xfId="0" applyFont="1" applyFill="1" applyAlignment="1">
      <alignment horizontal="right"/>
    </xf>
    <xf numFmtId="0" fontId="11" fillId="15" borderId="0" xfId="0" applyFont="1" applyFill="1" applyAlignment="1">
      <alignment horizontal="center"/>
    </xf>
    <xf numFmtId="0" fontId="0" fillId="18" borderId="0" xfId="0" applyFont="1" applyFill="1" applyAlignment="1">
      <alignment horizontal="center"/>
    </xf>
    <xf numFmtId="0" fontId="0" fillId="17" borderId="0" xfId="0" applyFont="1" applyFill="1" applyAlignment="1">
      <alignment horizontal="center"/>
    </xf>
    <xf numFmtId="0" fontId="0" fillId="15" borderId="0" xfId="0" applyFont="1" applyFill="1" applyAlignment="1">
      <alignment horizontal="center"/>
    </xf>
    <xf numFmtId="9" fontId="0" fillId="0" borderId="0" xfId="0" applyNumberFormat="1" applyFont="1" applyAlignment="1">
      <alignment horizontal="center"/>
    </xf>
    <xf numFmtId="0" fontId="11" fillId="18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0" fontId="9" fillId="0" borderId="0" xfId="0" applyFont="1" applyBorder="1" applyAlignment="1"/>
    <xf numFmtId="0" fontId="9" fillId="0" borderId="12" xfId="0" applyFont="1" applyFill="1" applyBorder="1" applyAlignment="1"/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9" fillId="0" borderId="13" xfId="0" applyFont="1" applyBorder="1" applyAlignment="1"/>
    <xf numFmtId="0" fontId="9" fillId="0" borderId="14" xfId="0" applyFont="1" applyBorder="1" applyAlignment="1"/>
    <xf numFmtId="0" fontId="9" fillId="0" borderId="12" xfId="0" applyFont="1" applyBorder="1" applyAlignment="1"/>
    <xf numFmtId="49" fontId="10" fillId="17" borderId="1" xfId="0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9" xfId="0" applyFont="1" applyBorder="1" applyAlignment="1">
      <alignment horizontal="center"/>
    </xf>
    <xf numFmtId="0" fontId="0" fillId="15" borderId="0" xfId="0" applyFill="1"/>
    <xf numFmtId="0" fontId="0" fillId="18" borderId="0" xfId="0" applyFill="1"/>
    <xf numFmtId="0" fontId="0" fillId="5" borderId="0" xfId="0" applyFill="1"/>
    <xf numFmtId="0" fontId="0" fillId="17" borderId="0" xfId="0" applyFill="1"/>
    <xf numFmtId="0" fontId="13" fillId="21" borderId="0" xfId="0" applyFont="1" applyFill="1" applyBorder="1" applyAlignment="1">
      <alignment horizontal="center"/>
    </xf>
    <xf numFmtId="0" fontId="13" fillId="21" borderId="0" xfId="0" applyFont="1" applyFill="1" applyAlignment="1">
      <alignment horizontal="center"/>
    </xf>
    <xf numFmtId="49" fontId="14" fillId="0" borderId="0" xfId="0" applyNumberFormat="1" applyFont="1" applyAlignment="1">
      <alignment horizontal="center"/>
    </xf>
    <xf numFmtId="0" fontId="13" fillId="22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9" fontId="0" fillId="9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49" fontId="3" fillId="5" borderId="1" xfId="0" applyNumberFormat="1" applyFont="1" applyFill="1" applyBorder="1" applyAlignment="1">
      <alignment horizontal="left"/>
    </xf>
    <xf numFmtId="49" fontId="3" fillId="5" borderId="1" xfId="0" applyNumberFormat="1" applyFont="1" applyFill="1" applyBorder="1" applyAlignment="1">
      <alignment horizontal="center"/>
    </xf>
    <xf numFmtId="9" fontId="9" fillId="9" borderId="7" xfId="0" applyNumberFormat="1" applyFont="1" applyFill="1" applyBorder="1" applyAlignment="1">
      <alignment horizontal="center"/>
    </xf>
    <xf numFmtId="49" fontId="11" fillId="15" borderId="1" xfId="0" applyNumberFormat="1" applyFont="1" applyFill="1" applyBorder="1"/>
    <xf numFmtId="49" fontId="11" fillId="18" borderId="1" xfId="0" applyNumberFormat="1" applyFont="1" applyFill="1" applyBorder="1"/>
    <xf numFmtId="49" fontId="11" fillId="5" borderId="1" xfId="0" applyNumberFormat="1" applyFont="1" applyFill="1" applyBorder="1"/>
    <xf numFmtId="0" fontId="0" fillId="17" borderId="15" xfId="0" applyFont="1" applyFill="1" applyBorder="1" applyAlignment="1">
      <alignment horizontal="center"/>
    </xf>
    <xf numFmtId="0" fontId="11" fillId="18" borderId="0" xfId="0" applyFont="1" applyFill="1"/>
    <xf numFmtId="0" fontId="0" fillId="16" borderId="0" xfId="0" applyFont="1" applyFill="1" applyAlignment="1"/>
    <xf numFmtId="0" fontId="11" fillId="5" borderId="0" xfId="0" applyFont="1" applyFill="1" applyAlignment="1"/>
    <xf numFmtId="0" fontId="11" fillId="9" borderId="0" xfId="0" applyFont="1" applyFill="1" applyAlignment="1"/>
    <xf numFmtId="0" fontId="9" fillId="9" borderId="12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right"/>
    </xf>
    <xf numFmtId="0" fontId="0" fillId="9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11" borderId="7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13" fillId="21" borderId="7" xfId="0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23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7" fillId="15" borderId="16" xfId="0" applyFont="1" applyFill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/>
    </xf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>
      <alignment horizontal="center"/>
    </xf>
    <xf numFmtId="0" fontId="9" fillId="11" borderId="20" xfId="0" applyFont="1" applyFill="1" applyBorder="1" applyAlignment="1">
      <alignment horizontal="center"/>
    </xf>
    <xf numFmtId="0" fontId="9" fillId="11" borderId="21" xfId="0" applyFont="1" applyFill="1" applyBorder="1" applyAlignment="1">
      <alignment horizontal="center"/>
    </xf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19" xfId="0" applyFont="1" applyBorder="1" applyAlignment="1"/>
    <xf numFmtId="0" fontId="0" fillId="0" borderId="18" xfId="0" applyFont="1" applyBorder="1" applyAlignment="1">
      <alignment horizontal="center"/>
    </xf>
    <xf numFmtId="0" fontId="13" fillId="21" borderId="20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9" fillId="18" borderId="20" xfId="0" applyFont="1" applyFill="1" applyBorder="1" applyAlignment="1"/>
    <xf numFmtId="0" fontId="9" fillId="15" borderId="20" xfId="0" applyFont="1" applyFill="1" applyBorder="1" applyAlignment="1"/>
    <xf numFmtId="0" fontId="0" fillId="15" borderId="20" xfId="0" applyFont="1" applyFill="1" applyBorder="1" applyAlignment="1"/>
    <xf numFmtId="0" fontId="0" fillId="0" borderId="0" xfId="0" applyFont="1" applyAlignment="1">
      <alignment horizontal="center"/>
    </xf>
    <xf numFmtId="0" fontId="11" fillId="23" borderId="10" xfId="0" applyFont="1" applyFill="1" applyBorder="1" applyAlignment="1">
      <alignment horizontal="center" vertical="center"/>
    </xf>
    <xf numFmtId="0" fontId="0" fillId="0" borderId="22" xfId="0" applyFont="1" applyBorder="1" applyAlignment="1"/>
    <xf numFmtId="0" fontId="0" fillId="0" borderId="23" xfId="0" applyFont="1" applyBorder="1" applyAlignment="1"/>
    <xf numFmtId="0" fontId="0" fillId="0" borderId="13" xfId="0" applyFont="1" applyBorder="1" applyAlignment="1"/>
    <xf numFmtId="0" fontId="9" fillId="24" borderId="24" xfId="0" applyFont="1" applyFill="1" applyBorder="1" applyAlignment="1">
      <alignment horizontal="center" vertical="center"/>
    </xf>
    <xf numFmtId="0" fontId="9" fillId="24" borderId="25" xfId="0" applyFont="1" applyFill="1" applyBorder="1" applyAlignment="1"/>
    <xf numFmtId="0" fontId="9" fillId="13" borderId="24" xfId="0" applyFont="1" applyFill="1" applyBorder="1" applyAlignment="1">
      <alignment horizontal="center" vertical="center"/>
    </xf>
    <xf numFmtId="0" fontId="9" fillId="13" borderId="25" xfId="0" applyFont="1" applyFill="1" applyBorder="1" applyAlignment="1"/>
    <xf numFmtId="0" fontId="11" fillId="18" borderId="10" xfId="0" applyFont="1" applyFill="1" applyBorder="1" applyAlignment="1">
      <alignment horizontal="center" vertical="center"/>
    </xf>
    <xf numFmtId="0" fontId="0" fillId="18" borderId="22" xfId="0" applyFont="1" applyFill="1" applyBorder="1" applyAlignment="1"/>
    <xf numFmtId="0" fontId="9" fillId="19" borderId="24" xfId="0" applyFont="1" applyFill="1" applyBorder="1" applyAlignment="1">
      <alignment horizontal="center" vertical="center"/>
    </xf>
    <xf numFmtId="0" fontId="9" fillId="19" borderId="25" xfId="0" applyFont="1" applyFill="1" applyBorder="1" applyAlignment="1"/>
    <xf numFmtId="0" fontId="11" fillId="0" borderId="27" xfId="0" applyFont="1" applyFill="1" applyBorder="1" applyAlignment="1">
      <alignment horizontal="center" vertical="center"/>
    </xf>
    <xf numFmtId="0" fontId="0" fillId="0" borderId="28" xfId="0" applyFont="1" applyBorder="1" applyAlignment="1"/>
    <xf numFmtId="0" fontId="0" fillId="0" borderId="29" xfId="0" applyFont="1" applyBorder="1" applyAlignment="1"/>
    <xf numFmtId="0" fontId="0" fillId="0" borderId="11" xfId="0" applyFont="1" applyBorder="1" applyAlignment="1"/>
    <xf numFmtId="0" fontId="0" fillId="0" borderId="14" xfId="0" applyFont="1" applyBorder="1" applyAlignment="1"/>
    <xf numFmtId="0" fontId="16" fillId="0" borderId="30" xfId="0" applyFont="1" applyBorder="1" applyAlignment="1">
      <alignment horizontal="center" vertical="center"/>
    </xf>
    <xf numFmtId="165" fontId="9" fillId="0" borderId="31" xfId="1" applyNumberFormat="1" applyFont="1" applyBorder="1" applyAlignment="1">
      <alignment horizontal="center" vertical="center"/>
    </xf>
    <xf numFmtId="165" fontId="9" fillId="0" borderId="26" xfId="1" applyNumberFormat="1" applyFont="1" applyBorder="1" applyAlignment="1">
      <alignment horizontal="center" vertical="center"/>
    </xf>
    <xf numFmtId="0" fontId="9" fillId="9" borderId="7" xfId="0" applyFont="1" applyFill="1" applyBorder="1" applyAlignment="1">
      <alignment horizontal="center"/>
    </xf>
    <xf numFmtId="0" fontId="18" fillId="22" borderId="17" xfId="0" applyFont="1" applyFill="1" applyBorder="1" applyAlignment="1">
      <alignment horizontal="center"/>
    </xf>
    <xf numFmtId="0" fontId="9" fillId="25" borderId="16" xfId="0" applyFont="1" applyFill="1" applyBorder="1" applyAlignment="1">
      <alignment horizontal="center"/>
    </xf>
    <xf numFmtId="0" fontId="9" fillId="25" borderId="2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11" borderId="0" xfId="0" applyFont="1" applyFill="1" applyAlignment="1">
      <alignment horizontal="center"/>
    </xf>
    <xf numFmtId="49" fontId="10" fillId="11" borderId="32" xfId="0" applyNumberFormat="1" applyFont="1" applyFill="1" applyBorder="1" applyAlignment="1">
      <alignment horizontal="center"/>
    </xf>
    <xf numFmtId="0" fontId="11" fillId="24" borderId="0" xfId="0" applyFont="1" applyFill="1" applyAlignment="1">
      <alignment horizontal="center"/>
    </xf>
    <xf numFmtId="0" fontId="0" fillId="13" borderId="6" xfId="0" applyFont="1" applyFill="1" applyBorder="1" applyAlignment="1">
      <alignment horizontal="center"/>
    </xf>
    <xf numFmtId="0" fontId="19" fillId="26" borderId="0" xfId="0" applyFont="1" applyFill="1" applyBorder="1" applyAlignment="1">
      <alignment horizontal="right"/>
    </xf>
    <xf numFmtId="0" fontId="19" fillId="26" borderId="0" xfId="0" applyFont="1" applyFill="1" applyAlignment="1"/>
    <xf numFmtId="0" fontId="19" fillId="26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1" fillId="19" borderId="0" xfId="0" applyFont="1" applyFill="1" applyAlignment="1">
      <alignment horizontal="center"/>
    </xf>
    <xf numFmtId="49" fontId="11" fillId="19" borderId="32" xfId="0" applyNumberFormat="1" applyFont="1" applyFill="1" applyBorder="1" applyAlignment="1">
      <alignment horizontal="center"/>
    </xf>
    <xf numFmtId="0" fontId="0" fillId="24" borderId="0" xfId="0" applyFont="1" applyFill="1" applyAlignment="1">
      <alignment horizontal="center"/>
    </xf>
    <xf numFmtId="0" fontId="0" fillId="13" borderId="0" xfId="0" applyFont="1" applyFill="1" applyAlignment="1">
      <alignment horizontal="center"/>
    </xf>
    <xf numFmtId="0" fontId="11" fillId="0" borderId="5" xfId="0" applyFont="1" applyBorder="1" applyAlignment="1"/>
    <xf numFmtId="0" fontId="0" fillId="19" borderId="0" xfId="0" applyFont="1" applyFill="1" applyAlignment="1">
      <alignment horizontal="center"/>
    </xf>
    <xf numFmtId="0" fontId="11" fillId="13" borderId="0" xfId="0" applyFont="1" applyFill="1" applyAlignment="1">
      <alignment horizontal="center"/>
    </xf>
    <xf numFmtId="0" fontId="11" fillId="0" borderId="8" xfId="0" applyFont="1" applyBorder="1" applyAlignment="1"/>
    <xf numFmtId="0" fontId="0" fillId="0" borderId="15" xfId="0" applyFont="1" applyBorder="1" applyAlignment="1"/>
    <xf numFmtId="0" fontId="11" fillId="0" borderId="30" xfId="0" applyFont="1" applyBorder="1" applyAlignment="1">
      <alignment horizontal="center"/>
    </xf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33" xfId="0" applyFont="1" applyFill="1" applyBorder="1" applyAlignment="1"/>
    <xf numFmtId="0" fontId="0" fillId="0" borderId="35" xfId="0" applyFont="1" applyFill="1" applyBorder="1" applyAlignment="1"/>
    <xf numFmtId="0" fontId="0" fillId="0" borderId="34" xfId="0" applyFont="1" applyBorder="1" applyAlignment="1">
      <alignment horizontal="center"/>
    </xf>
    <xf numFmtId="0" fontId="0" fillId="0" borderId="33" xfId="0" applyNumberFormat="1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9" fillId="0" borderId="30" xfId="0" applyFont="1" applyBorder="1" applyAlignment="1"/>
    <xf numFmtId="0" fontId="18" fillId="26" borderId="35" xfId="0" applyFont="1" applyFill="1" applyBorder="1" applyAlignment="1"/>
    <xf numFmtId="0" fontId="9" fillId="0" borderId="26" xfId="0" applyFont="1" applyFill="1" applyBorder="1" applyAlignment="1"/>
    <xf numFmtId="0" fontId="18" fillId="26" borderId="26" xfId="0" applyFont="1" applyFill="1" applyBorder="1" applyAlignment="1"/>
    <xf numFmtId="0" fontId="0" fillId="0" borderId="30" xfId="0" applyFont="1" applyFill="1" applyBorder="1" applyAlignment="1">
      <alignment horizontal="center"/>
    </xf>
    <xf numFmtId="0" fontId="0" fillId="0" borderId="35" xfId="0" applyFont="1" applyBorder="1" applyAlignment="1"/>
    <xf numFmtId="0" fontId="21" fillId="27" borderId="35" xfId="0" applyFont="1" applyFill="1" applyBorder="1" applyAlignment="1"/>
    <xf numFmtId="0" fontId="21" fillId="27" borderId="26" xfId="0" applyFont="1" applyFill="1" applyBorder="1" applyAlignment="1"/>
    <xf numFmtId="0" fontId="0" fillId="0" borderId="30" xfId="0" applyFont="1" applyBorder="1" applyAlignment="1"/>
    <xf numFmtId="0" fontId="9" fillId="0" borderId="26" xfId="0" applyFont="1" applyBorder="1" applyAlignment="1"/>
    <xf numFmtId="0" fontId="0" fillId="28" borderId="0" xfId="0" applyFont="1" applyFill="1" applyAlignment="1">
      <alignment horizontal="center"/>
    </xf>
    <xf numFmtId="0" fontId="11" fillId="28" borderId="0" xfId="0" applyFont="1" applyFill="1" applyAlignment="1">
      <alignment horizontal="center"/>
    </xf>
    <xf numFmtId="0" fontId="0" fillId="30" borderId="0" xfId="0" applyFont="1" applyFill="1" applyAlignment="1">
      <alignment horizontal="center"/>
    </xf>
    <xf numFmtId="0" fontId="0" fillId="33" borderId="0" xfId="0" applyFont="1" applyFill="1" applyAlignment="1">
      <alignment horizontal="center"/>
    </xf>
    <xf numFmtId="0" fontId="0" fillId="35" borderId="0" xfId="0" applyFont="1" applyFill="1" applyAlignment="1">
      <alignment horizontal="center"/>
    </xf>
    <xf numFmtId="0" fontId="11" fillId="29" borderId="0" xfId="0" applyFont="1" applyFill="1" applyAlignment="1">
      <alignment horizontal="center"/>
    </xf>
    <xf numFmtId="0" fontId="11" fillId="32" borderId="0" xfId="0" applyFont="1" applyFill="1" applyAlignment="1">
      <alignment horizontal="center"/>
    </xf>
    <xf numFmtId="0" fontId="11" fillId="31" borderId="0" xfId="0" applyFont="1" applyFill="1" applyAlignment="1">
      <alignment horizontal="center"/>
    </xf>
    <xf numFmtId="0" fontId="11" fillId="34" borderId="0" xfId="0" applyFont="1" applyFill="1" applyAlignment="1">
      <alignment horizontal="center"/>
    </xf>
    <xf numFmtId="0" fontId="17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165" fontId="9" fillId="0" borderId="0" xfId="1" applyNumberFormat="1" applyFont="1" applyBorder="1" applyAlignment="1">
      <alignment horizontal="center" vertical="center"/>
    </xf>
    <xf numFmtId="165" fontId="9" fillId="25" borderId="0" xfId="1" applyNumberFormat="1" applyFont="1" applyFill="1" applyBorder="1" applyAlignment="1">
      <alignment horizontal="center" vertical="center"/>
    </xf>
    <xf numFmtId="165" fontId="24" fillId="0" borderId="31" xfId="1" applyNumberFormat="1" applyFont="1" applyFill="1" applyBorder="1" applyAlignment="1">
      <alignment horizontal="center" vertical="center"/>
    </xf>
    <xf numFmtId="0" fontId="11" fillId="24" borderId="0" xfId="0" applyFont="1" applyFill="1" applyAlignment="1">
      <alignment horizontal="center" vertical="center"/>
    </xf>
    <xf numFmtId="0" fontId="11" fillId="13" borderId="0" xfId="0" applyFont="1" applyFill="1" applyAlignment="1">
      <alignment horizontal="center" vertical="center"/>
    </xf>
    <xf numFmtId="0" fontId="11" fillId="19" borderId="0" xfId="0" applyFont="1" applyFill="1" applyAlignment="1">
      <alignment horizontal="center" vertical="center"/>
    </xf>
    <xf numFmtId="10" fontId="0" fillId="0" borderId="0" xfId="0" applyNumberFormat="1" applyFont="1" applyBorder="1" applyAlignment="1"/>
    <xf numFmtId="0" fontId="0" fillId="34" borderId="18" xfId="0" applyFont="1" applyFill="1" applyBorder="1" applyAlignment="1"/>
    <xf numFmtId="9" fontId="0" fillId="0" borderId="0" xfId="0" applyNumberFormat="1" applyFont="1" applyBorder="1" applyAlignment="1"/>
    <xf numFmtId="9" fontId="0" fillId="0" borderId="0" xfId="0" applyNumberFormat="1" applyFont="1" applyAlignment="1"/>
    <xf numFmtId="9" fontId="0" fillId="0" borderId="18" xfId="0" applyNumberFormat="1" applyFont="1" applyBorder="1" applyAlignment="1"/>
    <xf numFmtId="9" fontId="11" fillId="0" borderId="19" xfId="0" applyNumberFormat="1" applyFont="1" applyBorder="1" applyAlignment="1"/>
    <xf numFmtId="9" fontId="0" fillId="0" borderId="19" xfId="0" applyNumberFormat="1" applyFont="1" applyBorder="1" applyAlignment="1"/>
    <xf numFmtId="0" fontId="11" fillId="17" borderId="0" xfId="0" applyFont="1" applyFill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6" xfId="0" applyFont="1" applyBorder="1" applyAlignment="1"/>
    <xf numFmtId="0" fontId="0" fillId="0" borderId="15" xfId="0" applyFont="1" applyFill="1" applyBorder="1" applyAlignment="1"/>
    <xf numFmtId="0" fontId="0" fillId="0" borderId="37" xfId="0" applyFont="1" applyBorder="1" applyAlignment="1"/>
    <xf numFmtId="0" fontId="11" fillId="0" borderId="15" xfId="0" applyFont="1" applyBorder="1" applyAlignment="1"/>
    <xf numFmtId="0" fontId="25" fillId="19" borderId="0" xfId="0" applyFont="1" applyFill="1" applyAlignment="1">
      <alignment horizontal="center" vertical="center"/>
    </xf>
    <xf numFmtId="0" fontId="0" fillId="17" borderId="20" xfId="0" applyFont="1" applyFill="1" applyBorder="1" applyAlignment="1"/>
    <xf numFmtId="0" fontId="11" fillId="22" borderId="0" xfId="0" applyFont="1" applyFill="1" applyAlignment="1">
      <alignment horizontal="center" vertical="center"/>
    </xf>
    <xf numFmtId="0" fontId="0" fillId="22" borderId="18" xfId="0" applyFont="1" applyFill="1" applyBorder="1" applyAlignment="1"/>
    <xf numFmtId="0" fontId="0" fillId="22" borderId="19" xfId="0" applyFont="1" applyFill="1" applyBorder="1" applyAlignment="1"/>
    <xf numFmtId="0" fontId="0" fillId="22" borderId="0" xfId="0" applyFont="1" applyFill="1" applyAlignment="1"/>
    <xf numFmtId="0" fontId="0" fillId="22" borderId="0" xfId="0" applyFont="1" applyFill="1" applyBorder="1" applyAlignment="1"/>
    <xf numFmtId="0" fontId="11" fillId="0" borderId="18" xfId="0" applyFont="1" applyBorder="1" applyAlignment="1"/>
    <xf numFmtId="0" fontId="11" fillId="17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/>
    <xf numFmtId="0" fontId="0" fillId="0" borderId="10" xfId="0" applyFont="1" applyFill="1" applyBorder="1" applyAlignment="1"/>
    <xf numFmtId="0" fontId="11" fillId="0" borderId="36" xfId="0" applyFont="1" applyBorder="1" applyAlignment="1"/>
    <xf numFmtId="165" fontId="0" fillId="34" borderId="14" xfId="0" applyNumberFormat="1" applyFont="1" applyFill="1" applyBorder="1" applyAlignment="1"/>
    <xf numFmtId="0" fontId="16" fillId="22" borderId="0" xfId="0" applyFont="1" applyFill="1" applyBorder="1" applyAlignment="1">
      <alignment horizontal="center" vertical="center"/>
    </xf>
    <xf numFmtId="165" fontId="9" fillId="22" borderId="18" xfId="1" applyNumberFormat="1" applyFont="1" applyFill="1" applyBorder="1" applyAlignment="1">
      <alignment horizontal="center" vertical="center"/>
    </xf>
    <xf numFmtId="165" fontId="9" fillId="22" borderId="0" xfId="1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/>
    <xf numFmtId="0" fontId="11" fillId="7" borderId="0" xfId="0" applyFont="1" applyFill="1" applyAlignment="1">
      <alignment horizontal="center" vertical="center"/>
    </xf>
    <xf numFmtId="0" fontId="11" fillId="36" borderId="0" xfId="0" applyFont="1" applyFill="1" applyAlignment="1">
      <alignment horizontal="center" vertical="center"/>
    </xf>
    <xf numFmtId="9" fontId="9" fillId="0" borderId="18" xfId="0" applyNumberFormat="1" applyFont="1" applyBorder="1" applyAlignment="1"/>
    <xf numFmtId="9" fontId="9" fillId="0" borderId="19" xfId="0" applyNumberFormat="1" applyFont="1" applyBorder="1" applyAlignment="1"/>
    <xf numFmtId="9" fontId="9" fillId="0" borderId="0" xfId="0" applyNumberFormat="1" applyFont="1" applyAlignment="1"/>
    <xf numFmtId="9" fontId="9" fillId="0" borderId="0" xfId="0" applyNumberFormat="1" applyFont="1" applyFill="1" applyBorder="1" applyAlignment="1"/>
    <xf numFmtId="9" fontId="26" fillId="0" borderId="18" xfId="0" applyNumberFormat="1" applyFont="1" applyBorder="1" applyAlignment="1"/>
    <xf numFmtId="9" fontId="26" fillId="0" borderId="19" xfId="0" applyNumberFormat="1" applyFont="1" applyBorder="1" applyAlignment="1"/>
    <xf numFmtId="9" fontId="26" fillId="0" borderId="0" xfId="0" applyNumberFormat="1" applyFont="1" applyAlignment="1"/>
    <xf numFmtId="9" fontId="26" fillId="0" borderId="0" xfId="0" applyNumberFormat="1" applyFont="1" applyFill="1" applyBorder="1" applyAlignment="1"/>
    <xf numFmtId="9" fontId="9" fillId="0" borderId="0" xfId="0" applyNumberFormat="1" applyFont="1" applyBorder="1" applyAlignment="1"/>
    <xf numFmtId="9" fontId="26" fillId="0" borderId="0" xfId="0" applyNumberFormat="1" applyFont="1" applyBorder="1" applyAlignment="1"/>
    <xf numFmtId="0" fontId="0" fillId="0" borderId="8" xfId="0" applyFont="1" applyFill="1" applyBorder="1" applyAlignment="1"/>
    <xf numFmtId="0" fontId="0" fillId="17" borderId="0" xfId="0" applyFont="1" applyFill="1" applyAlignment="1"/>
    <xf numFmtId="0" fontId="0" fillId="17" borderId="0" xfId="0" applyFont="1" applyFill="1" applyBorder="1" applyAlignment="1"/>
    <xf numFmtId="0" fontId="0" fillId="0" borderId="7" xfId="0" applyFont="1" applyBorder="1" applyAlignment="1">
      <alignment horizontal="right"/>
    </xf>
    <xf numFmtId="165" fontId="9" fillId="37" borderId="31" xfId="1" applyNumberFormat="1" applyFont="1" applyFill="1" applyBorder="1" applyAlignment="1">
      <alignment horizontal="center" vertical="center"/>
    </xf>
    <xf numFmtId="166" fontId="0" fillId="0" borderId="33" xfId="0" applyNumberFormat="1" applyFont="1" applyBorder="1" applyAlignment="1"/>
    <xf numFmtId="0" fontId="17" fillId="0" borderId="34" xfId="0" applyFont="1" applyBorder="1" applyAlignment="1"/>
    <xf numFmtId="0" fontId="9" fillId="37" borderId="16" xfId="0" applyFont="1" applyFill="1" applyBorder="1" applyAlignment="1">
      <alignment horizontal="center"/>
    </xf>
    <xf numFmtId="0" fontId="0" fillId="37" borderId="16" xfId="0" applyFont="1" applyFill="1" applyBorder="1" applyAlignment="1"/>
    <xf numFmtId="0" fontId="9" fillId="37" borderId="20" xfId="0" applyFont="1" applyFill="1" applyBorder="1" applyAlignment="1"/>
    <xf numFmtId="0" fontId="9" fillId="37" borderId="25" xfId="0" applyFont="1" applyFill="1" applyBorder="1" applyAlignment="1"/>
    <xf numFmtId="0" fontId="0" fillId="37" borderId="10" xfId="0" applyFont="1" applyFill="1" applyBorder="1" applyAlignment="1"/>
    <xf numFmtId="0" fontId="0" fillId="37" borderId="22" xfId="0" applyFont="1" applyFill="1" applyBorder="1" applyAlignment="1"/>
    <xf numFmtId="0" fontId="0" fillId="37" borderId="20" xfId="0" applyFont="1" applyFill="1" applyBorder="1" applyAlignment="1"/>
    <xf numFmtId="0" fontId="0" fillId="37" borderId="27" xfId="0" applyFont="1" applyFill="1" applyBorder="1" applyAlignment="1"/>
    <xf numFmtId="0" fontId="9" fillId="37" borderId="21" xfId="0" applyFont="1" applyFill="1" applyBorder="1" applyAlignment="1">
      <alignment horizontal="center"/>
    </xf>
    <xf numFmtId="0" fontId="0" fillId="37" borderId="21" xfId="0" applyFont="1" applyFill="1" applyBorder="1" applyAlignment="1"/>
    <xf numFmtId="0" fontId="0" fillId="37" borderId="23" xfId="0" applyFont="1" applyFill="1" applyBorder="1" applyAlignment="1"/>
    <xf numFmtId="0" fontId="0" fillId="37" borderId="29" xfId="0" applyFont="1" applyFill="1" applyBorder="1" applyAlignment="1"/>
    <xf numFmtId="0" fontId="0" fillId="37" borderId="19" xfId="0" applyFont="1" applyFill="1" applyBorder="1" applyAlignment="1">
      <alignment horizontal="center"/>
    </xf>
    <xf numFmtId="0" fontId="0" fillId="37" borderId="0" xfId="0" applyFont="1" applyFill="1" applyAlignment="1">
      <alignment horizontal="center"/>
    </xf>
    <xf numFmtId="0" fontId="9" fillId="37" borderId="19" xfId="0" applyFont="1" applyFill="1" applyBorder="1" applyAlignment="1"/>
    <xf numFmtId="0" fontId="13" fillId="37" borderId="21" xfId="0" applyFont="1" applyFill="1" applyBorder="1" applyAlignment="1">
      <alignment horizontal="center"/>
    </xf>
    <xf numFmtId="0" fontId="12" fillId="22" borderId="18" xfId="0" applyFont="1" applyFill="1" applyBorder="1" applyAlignment="1"/>
    <xf numFmtId="0" fontId="12" fillId="22" borderId="0" xfId="0" applyFont="1" applyFill="1" applyBorder="1" applyAlignment="1"/>
    <xf numFmtId="9" fontId="11" fillId="0" borderId="18" xfId="0" applyNumberFormat="1" applyFont="1" applyBorder="1" applyAlignment="1"/>
    <xf numFmtId="0" fontId="11" fillId="0" borderId="19" xfId="0" applyFont="1" applyBorder="1" applyAlignment="1"/>
    <xf numFmtId="0" fontId="11" fillId="0" borderId="0" xfId="0" applyFont="1" applyFill="1" applyBorder="1" applyAlignment="1"/>
    <xf numFmtId="0" fontId="11" fillId="0" borderId="37" xfId="0" applyFont="1" applyBorder="1" applyAlignment="1"/>
    <xf numFmtId="0" fontId="9" fillId="18" borderId="0" xfId="0" applyFont="1" applyFill="1" applyBorder="1" applyAlignment="1">
      <alignment horizontal="center"/>
    </xf>
    <xf numFmtId="9" fontId="0" fillId="18" borderId="0" xfId="0" applyNumberFormat="1" applyFont="1" applyFill="1" applyAlignment="1">
      <alignment horizontal="center"/>
    </xf>
    <xf numFmtId="0" fontId="0" fillId="18" borderId="9" xfId="0" applyFont="1" applyFill="1" applyBorder="1" applyAlignment="1">
      <alignment horizontal="center"/>
    </xf>
    <xf numFmtId="0" fontId="0" fillId="38" borderId="0" xfId="0" applyFont="1" applyFill="1" applyAlignment="1">
      <alignment horizontal="center"/>
    </xf>
    <xf numFmtId="0" fontId="9" fillId="38" borderId="5" xfId="0" applyFont="1" applyFill="1" applyBorder="1" applyAlignment="1"/>
    <xf numFmtId="9" fontId="0" fillId="38" borderId="0" xfId="0" applyNumberFormat="1" applyFont="1" applyFill="1" applyAlignment="1">
      <alignment horizontal="center"/>
    </xf>
    <xf numFmtId="0" fontId="0" fillId="38" borderId="5" xfId="0" applyFont="1" applyFill="1" applyBorder="1" applyAlignment="1"/>
    <xf numFmtId="0" fontId="17" fillId="15" borderId="0" xfId="0" applyFont="1" applyFill="1" applyAlignment="1">
      <alignment horizontal="center"/>
    </xf>
    <xf numFmtId="0" fontId="21" fillId="26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17" borderId="20" xfId="0" applyFont="1" applyFill="1" applyBorder="1" applyAlignment="1"/>
    <xf numFmtId="0" fontId="17" fillId="17" borderId="16" xfId="0" applyFont="1" applyFill="1" applyBorder="1" applyAlignment="1">
      <alignment horizontal="center" vertical="center"/>
    </xf>
    <xf numFmtId="0" fontId="11" fillId="17" borderId="16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Obsolecencia/Colegio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RESULTADOS!$G$58</c:f>
              <c:strCache>
                <c:ptCount val="1"/>
                <c:pt idx="0">
                  <c:v>AyN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RESULTADOS!$H$57:$O$57</c:f>
              <c:strCache>
                <c:ptCount val="8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-14</c:v>
                </c:pt>
                <c:pt idx="7">
                  <c:v>s.a</c:v>
                </c:pt>
              </c:strCache>
            </c:strRef>
          </c:cat>
          <c:val>
            <c:numRef>
              <c:f>RESULTADOS!$H$58:$O$58</c:f>
              <c:numCache>
                <c:formatCode>0%</c:formatCode>
                <c:ptCount val="8"/>
                <c:pt idx="0">
                  <c:v>0.37</c:v>
                </c:pt>
                <c:pt idx="1">
                  <c:v>0.31</c:v>
                </c:pt>
                <c:pt idx="2">
                  <c:v>0.34</c:v>
                </c:pt>
                <c:pt idx="3">
                  <c:v>0.27</c:v>
                </c:pt>
                <c:pt idx="4">
                  <c:v>0.28000000000000003</c:v>
                </c:pt>
                <c:pt idx="5">
                  <c:v>0.22</c:v>
                </c:pt>
                <c:pt idx="6">
                  <c:v>0.27</c:v>
                </c:pt>
                <c:pt idx="7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C-4D9D-BE1A-047BCB1CF4BF}"/>
            </c:ext>
          </c:extLst>
        </c:ser>
        <c:ser>
          <c:idx val="1"/>
          <c:order val="1"/>
          <c:tx>
            <c:strRef>
              <c:f>RESULTADOS!$G$59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RESULTADOS!$H$57:$O$57</c:f>
              <c:strCache>
                <c:ptCount val="8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-14</c:v>
                </c:pt>
                <c:pt idx="7">
                  <c:v>s.a</c:v>
                </c:pt>
              </c:strCache>
            </c:strRef>
          </c:cat>
          <c:val>
            <c:numRef>
              <c:f>RESULTADOS!$H$59:$O$59</c:f>
              <c:numCache>
                <c:formatCode>0%</c:formatCode>
                <c:ptCount val="8"/>
                <c:pt idx="0">
                  <c:v>0.38</c:v>
                </c:pt>
                <c:pt idx="1">
                  <c:v>0.34</c:v>
                </c:pt>
                <c:pt idx="2">
                  <c:v>0.3</c:v>
                </c:pt>
                <c:pt idx="3">
                  <c:v>0.33</c:v>
                </c:pt>
                <c:pt idx="4">
                  <c:v>0.44</c:v>
                </c:pt>
                <c:pt idx="5">
                  <c:v>0.48</c:v>
                </c:pt>
                <c:pt idx="6">
                  <c:v>0.39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5C-4D9D-BE1A-047BCB1CF4BF}"/>
            </c:ext>
          </c:extLst>
        </c:ser>
        <c:ser>
          <c:idx val="2"/>
          <c:order val="2"/>
          <c:tx>
            <c:strRef>
              <c:f>RESULTADOS!$G$60</c:f>
              <c:strCache>
                <c:ptCount val="1"/>
                <c:pt idx="0">
                  <c:v>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RESULTADOS!$H$57:$O$57</c:f>
              <c:strCache>
                <c:ptCount val="8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-14</c:v>
                </c:pt>
                <c:pt idx="7">
                  <c:v>s.a</c:v>
                </c:pt>
              </c:strCache>
            </c:strRef>
          </c:cat>
          <c:val>
            <c:numRef>
              <c:f>RESULTADOS!$H$60:$O$60</c:f>
              <c:numCache>
                <c:formatCode>0%</c:formatCode>
                <c:ptCount val="8"/>
                <c:pt idx="0">
                  <c:v>0.25</c:v>
                </c:pt>
                <c:pt idx="1">
                  <c:v>0.34</c:v>
                </c:pt>
                <c:pt idx="2">
                  <c:v>0.36</c:v>
                </c:pt>
                <c:pt idx="3">
                  <c:v>0.4</c:v>
                </c:pt>
                <c:pt idx="4">
                  <c:v>0.28000000000000003</c:v>
                </c:pt>
                <c:pt idx="5">
                  <c:v>0.3</c:v>
                </c:pt>
                <c:pt idx="6">
                  <c:v>0.34</c:v>
                </c:pt>
                <c:pt idx="7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5C-4D9D-BE1A-047BCB1C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0437456"/>
        <c:axId val="1370437872"/>
      </c:barChart>
      <c:catAx>
        <c:axId val="137043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0437872"/>
        <c:crosses val="autoZero"/>
        <c:auto val="1"/>
        <c:lblAlgn val="ctr"/>
        <c:lblOffset val="100"/>
        <c:noMultiLvlLbl val="0"/>
      </c:catAx>
      <c:valAx>
        <c:axId val="137043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043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/>
              <a:t>Citas-Referencias/Semestre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SEMESTRE!$AJ$3</c:f>
              <c:strCache>
                <c:ptCount val="1"/>
                <c:pt idx="0">
                  <c:v>cita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SEMESTRE!$AI$4:$AI$9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SEMESTRE!$AJ$4:$AJ$9</c:f>
              <c:numCache>
                <c:formatCode>General</c:formatCode>
                <c:ptCount val="6"/>
                <c:pt idx="0">
                  <c:v>466</c:v>
                </c:pt>
                <c:pt idx="1">
                  <c:v>428</c:v>
                </c:pt>
                <c:pt idx="2">
                  <c:v>460</c:v>
                </c:pt>
                <c:pt idx="3">
                  <c:v>438</c:v>
                </c:pt>
                <c:pt idx="4">
                  <c:v>353</c:v>
                </c:pt>
                <c:pt idx="5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57-4BA7-95DE-8972D68FAFD0}"/>
            </c:ext>
          </c:extLst>
        </c:ser>
        <c:ser>
          <c:idx val="1"/>
          <c:order val="1"/>
          <c:tx>
            <c:strRef>
              <c:f>SEMESTRE!$AK$3</c:f>
              <c:strCache>
                <c:ptCount val="1"/>
                <c:pt idx="0">
                  <c:v>ref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SEMESTRE!$AI$4:$AI$9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SEMESTRE!$AK$4:$AK$9</c:f>
              <c:numCache>
                <c:formatCode>General</c:formatCode>
                <c:ptCount val="6"/>
                <c:pt idx="0">
                  <c:v>509</c:v>
                </c:pt>
                <c:pt idx="1">
                  <c:v>468</c:v>
                </c:pt>
                <c:pt idx="2">
                  <c:v>451</c:v>
                </c:pt>
                <c:pt idx="3">
                  <c:v>419</c:v>
                </c:pt>
                <c:pt idx="4">
                  <c:v>406</c:v>
                </c:pt>
                <c:pt idx="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7-4BA7-95DE-8972D68FA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85839840"/>
        <c:axId val="1185832768"/>
      </c:lineChart>
      <c:catAx>
        <c:axId val="118583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832768"/>
        <c:crosses val="autoZero"/>
        <c:auto val="1"/>
        <c:lblAlgn val="ctr"/>
        <c:lblOffset val="100"/>
        <c:noMultiLvlLbl val="0"/>
      </c:catAx>
      <c:valAx>
        <c:axId val="1185832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8583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Idioma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SEMESTRE!$AJ$14</c:f>
              <c:strCache>
                <c:ptCount val="1"/>
                <c:pt idx="0">
                  <c:v>e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SEMESTRE!$AI$15:$AI$20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SEMESTRE!$AJ$15:$AJ$20</c:f>
              <c:numCache>
                <c:formatCode>General</c:formatCode>
                <c:ptCount val="6"/>
                <c:pt idx="0">
                  <c:v>53</c:v>
                </c:pt>
                <c:pt idx="1">
                  <c:v>58</c:v>
                </c:pt>
                <c:pt idx="2">
                  <c:v>58</c:v>
                </c:pt>
                <c:pt idx="3">
                  <c:v>64</c:v>
                </c:pt>
                <c:pt idx="4">
                  <c:v>59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5-48CD-9EA5-6409569D70E8}"/>
            </c:ext>
          </c:extLst>
        </c:ser>
        <c:ser>
          <c:idx val="1"/>
          <c:order val="1"/>
          <c:tx>
            <c:strRef>
              <c:f>SEMESTRE!$AK$14</c:f>
              <c:strCache>
                <c:ptCount val="1"/>
                <c:pt idx="0">
                  <c:v>i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numRef>
              <c:f>SEMESTRE!$AI$15:$AI$20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SEMESTRE!$AK$15:$AK$20</c:f>
              <c:numCache>
                <c:formatCode>General</c:formatCode>
                <c:ptCount val="6"/>
                <c:pt idx="0">
                  <c:v>41</c:v>
                </c:pt>
                <c:pt idx="1">
                  <c:v>40</c:v>
                </c:pt>
                <c:pt idx="2">
                  <c:v>37</c:v>
                </c:pt>
                <c:pt idx="3">
                  <c:v>32</c:v>
                </c:pt>
                <c:pt idx="4">
                  <c:v>38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5-48CD-9EA5-6409569D70E8}"/>
            </c:ext>
          </c:extLst>
        </c:ser>
        <c:ser>
          <c:idx val="2"/>
          <c:order val="2"/>
          <c:tx>
            <c:strRef>
              <c:f>SEMESTRE!$AL$14</c:f>
              <c:strCache>
                <c:ptCount val="1"/>
                <c:pt idx="0">
                  <c:v>o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numRef>
              <c:f>SEMESTRE!$AI$15:$AI$20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SEMESTRE!$AL$15:$AL$20</c:f>
              <c:numCache>
                <c:formatCode>General</c:formatCode>
                <c:ptCount val="6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85-48CD-9EA5-6409569D7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1254610959"/>
        <c:axId val="1254609295"/>
        <c:axId val="0"/>
      </c:bar3DChart>
      <c:catAx>
        <c:axId val="125461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609295"/>
        <c:crosses val="autoZero"/>
        <c:auto val="1"/>
        <c:lblAlgn val="ctr"/>
        <c:lblOffset val="100"/>
        <c:noMultiLvlLbl val="0"/>
      </c:catAx>
      <c:valAx>
        <c:axId val="1254609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610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Antigüedad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SEMESTRE!$AJ$26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SEMESTRE!$AI$27:$AI$32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SEMESTRE!$AJ$27:$AJ$32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6</c:v>
                </c:pt>
                <c:pt idx="4">
                  <c:v>12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9-40B1-BD7A-B07A86735ED2}"/>
            </c:ext>
          </c:extLst>
        </c:ser>
        <c:ser>
          <c:idx val="1"/>
          <c:order val="1"/>
          <c:tx>
            <c:strRef>
              <c:f>SEMESTRE!$AK$26</c:f>
              <c:strCache>
                <c:ptCount val="1"/>
                <c:pt idx="0">
                  <c:v>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SEMESTRE!$AI$27:$AI$32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SEMESTRE!$AK$27:$AK$32</c:f>
              <c:numCache>
                <c:formatCode>General</c:formatCode>
                <c:ptCount val="6"/>
                <c:pt idx="0">
                  <c:v>18</c:v>
                </c:pt>
                <c:pt idx="1">
                  <c:v>13</c:v>
                </c:pt>
                <c:pt idx="2">
                  <c:v>18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9-40B1-BD7A-B07A86735ED2}"/>
            </c:ext>
          </c:extLst>
        </c:ser>
        <c:ser>
          <c:idx val="2"/>
          <c:order val="2"/>
          <c:tx>
            <c:strRef>
              <c:f>SEMESTRE!$AL$26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SEMESTRE!$AI$27:$AI$32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SEMESTRE!$AL$27:$AL$32</c:f>
              <c:numCache>
                <c:formatCode>General</c:formatCode>
                <c:ptCount val="6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20</c:v>
                </c:pt>
                <c:pt idx="4">
                  <c:v>17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9-40B1-BD7A-B07A86735ED2}"/>
            </c:ext>
          </c:extLst>
        </c:ser>
        <c:ser>
          <c:idx val="3"/>
          <c:order val="3"/>
          <c:tx>
            <c:strRef>
              <c:f>SEMESTRE!$AM$26</c:f>
              <c:strCache>
                <c:ptCount val="1"/>
                <c:pt idx="0">
                  <c:v>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SEMESTRE!$AI$27:$AI$32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SEMESTRE!$AM$27:$AM$32</c:f>
              <c:numCache>
                <c:formatCode>General</c:formatCode>
                <c:ptCount val="6"/>
                <c:pt idx="0">
                  <c:v>11</c:v>
                </c:pt>
                <c:pt idx="1">
                  <c:v>8</c:v>
                </c:pt>
                <c:pt idx="2">
                  <c:v>13</c:v>
                </c:pt>
                <c:pt idx="3">
                  <c:v>15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29-40B1-BD7A-B07A86735ED2}"/>
            </c:ext>
          </c:extLst>
        </c:ser>
        <c:ser>
          <c:idx val="4"/>
          <c:order val="4"/>
          <c:tx>
            <c:strRef>
              <c:f>SEMESTRE!$AN$26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SEMESTRE!$AI$27:$AI$32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SEMESTRE!$AN$27:$AN$32</c:f>
              <c:numCache>
                <c:formatCode>General</c:formatCode>
                <c:ptCount val="6"/>
                <c:pt idx="0">
                  <c:v>11</c:v>
                </c:pt>
                <c:pt idx="1">
                  <c:v>15</c:v>
                </c:pt>
                <c:pt idx="2">
                  <c:v>11</c:v>
                </c:pt>
                <c:pt idx="3">
                  <c:v>9</c:v>
                </c:pt>
                <c:pt idx="4">
                  <c:v>12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29-40B1-BD7A-B07A86735ED2}"/>
            </c:ext>
          </c:extLst>
        </c:ser>
        <c:ser>
          <c:idx val="5"/>
          <c:order val="5"/>
          <c:tx>
            <c:strRef>
              <c:f>SEMESTRE!$AO$26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SEMESTRE!$AI$27:$AI$32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SEMESTRE!$AO$27:$AO$32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7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29-40B1-BD7A-B07A86735ED2}"/>
            </c:ext>
          </c:extLst>
        </c:ser>
        <c:ser>
          <c:idx val="6"/>
          <c:order val="6"/>
          <c:tx>
            <c:strRef>
              <c:f>SEMESTRE!$AP$26</c:f>
              <c:strCache>
                <c:ptCount val="1"/>
                <c:pt idx="0">
                  <c:v>-14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SEMESTRE!$AI$27:$AI$32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SEMESTRE!$AP$27:$AP$32</c:f>
              <c:numCache>
                <c:formatCode>General</c:formatCode>
                <c:ptCount val="6"/>
                <c:pt idx="0">
                  <c:v>14</c:v>
                </c:pt>
                <c:pt idx="1">
                  <c:v>20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29-40B1-BD7A-B07A86735ED2}"/>
            </c:ext>
          </c:extLst>
        </c:ser>
        <c:ser>
          <c:idx val="7"/>
          <c:order val="7"/>
          <c:tx>
            <c:strRef>
              <c:f>SEMESTRE!$AQ$26</c:f>
              <c:strCache>
                <c:ptCount val="1"/>
                <c:pt idx="0">
                  <c:v>sa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SEMESTRE!$AI$27:$AI$32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SEMESTRE!$AQ$27:$AQ$32</c:f>
              <c:numCache>
                <c:formatCode>General</c:formatCode>
                <c:ptCount val="6"/>
                <c:pt idx="0">
                  <c:v>12</c:v>
                </c:pt>
                <c:pt idx="1">
                  <c:v>9</c:v>
                </c:pt>
                <c:pt idx="2">
                  <c:v>13</c:v>
                </c:pt>
                <c:pt idx="3">
                  <c:v>13</c:v>
                </c:pt>
                <c:pt idx="4">
                  <c:v>16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29-40B1-BD7A-B07A86735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1960895"/>
        <c:axId val="1331962559"/>
      </c:barChart>
      <c:catAx>
        <c:axId val="133196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962559"/>
        <c:crosses val="autoZero"/>
        <c:auto val="1"/>
        <c:lblAlgn val="ctr"/>
        <c:lblOffset val="100"/>
        <c:noMultiLvlLbl val="0"/>
      </c:catAx>
      <c:valAx>
        <c:axId val="133196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96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Soporte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SEMESTRE!$AJ$35</c:f>
              <c:strCache>
                <c:ptCount val="1"/>
                <c:pt idx="0">
                  <c:v>i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SEMESTRE!$AI$36:$AI$41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SEMESTRE!$AJ$36:$AJ$41</c:f>
              <c:numCache>
                <c:formatCode>General</c:formatCode>
                <c:ptCount val="6"/>
                <c:pt idx="0">
                  <c:v>36</c:v>
                </c:pt>
                <c:pt idx="1">
                  <c:v>35</c:v>
                </c:pt>
                <c:pt idx="2">
                  <c:v>36</c:v>
                </c:pt>
                <c:pt idx="3">
                  <c:v>45</c:v>
                </c:pt>
                <c:pt idx="4">
                  <c:v>36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0-41CE-B935-92A9E4555168}"/>
            </c:ext>
          </c:extLst>
        </c:ser>
        <c:ser>
          <c:idx val="1"/>
          <c:order val="1"/>
          <c:tx>
            <c:strRef>
              <c:f>SEMESTRE!$AK$35</c:f>
              <c:strCache>
                <c:ptCount val="1"/>
                <c:pt idx="0">
                  <c:v>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numRef>
              <c:f>SEMESTRE!$AI$36:$AI$41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SEMESTRE!$AK$36:$AK$41</c:f>
              <c:numCache>
                <c:formatCode>General</c:formatCode>
                <c:ptCount val="6"/>
                <c:pt idx="0">
                  <c:v>60</c:v>
                </c:pt>
                <c:pt idx="1">
                  <c:v>59</c:v>
                </c:pt>
                <c:pt idx="2">
                  <c:v>57</c:v>
                </c:pt>
                <c:pt idx="3">
                  <c:v>52</c:v>
                </c:pt>
                <c:pt idx="4">
                  <c:v>57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0-41CE-B935-92A9E4555168}"/>
            </c:ext>
          </c:extLst>
        </c:ser>
        <c:ser>
          <c:idx val="2"/>
          <c:order val="2"/>
          <c:tx>
            <c:strRef>
              <c:f>SEMESTRE!$AL$35</c:f>
              <c:strCache>
                <c:ptCount val="1"/>
                <c:pt idx="0">
                  <c:v>mm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numRef>
              <c:f>SEMESTRE!$AI$36:$AI$41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SEMESTRE!$AL$36:$AL$41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D0-41CE-B935-92A9E455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343566191"/>
        <c:axId val="1343567439"/>
      </c:barChart>
      <c:catAx>
        <c:axId val="134356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3567439"/>
        <c:crosses val="autoZero"/>
        <c:auto val="1"/>
        <c:lblAlgn val="ctr"/>
        <c:lblOffset val="100"/>
        <c:noMultiLvlLbl val="0"/>
      </c:catAx>
      <c:valAx>
        <c:axId val="1343567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3566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Tipologia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SEMESTRE!$AJ$46</c:f>
              <c:strCache>
                <c:ptCount val="1"/>
                <c:pt idx="0">
                  <c:v>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SEMESTRE!$AI$47:$AI$52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SEMESTRE!$AJ$47:$AJ$52</c:f>
              <c:numCache>
                <c:formatCode>General</c:formatCode>
                <c:ptCount val="6"/>
                <c:pt idx="0">
                  <c:v>19</c:v>
                </c:pt>
                <c:pt idx="1">
                  <c:v>31</c:v>
                </c:pt>
                <c:pt idx="2">
                  <c:v>28</c:v>
                </c:pt>
                <c:pt idx="3">
                  <c:v>23</c:v>
                </c:pt>
                <c:pt idx="4">
                  <c:v>20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D-4FA6-B03C-1399BAFBEF95}"/>
            </c:ext>
          </c:extLst>
        </c:ser>
        <c:ser>
          <c:idx val="1"/>
          <c:order val="1"/>
          <c:tx>
            <c:strRef>
              <c:f>SEMESTRE!$AK$46</c:f>
              <c:strCache>
                <c:ptCount val="1"/>
                <c:pt idx="0">
                  <c:v>m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SEMESTRE!$AI$47:$AI$52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SEMESTRE!$AK$47:$AK$52</c:f>
              <c:numCache>
                <c:formatCode>General</c:formatCode>
                <c:ptCount val="6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D-4FA6-B03C-1399BAFBEF95}"/>
            </c:ext>
          </c:extLst>
        </c:ser>
        <c:ser>
          <c:idx val="2"/>
          <c:order val="2"/>
          <c:tx>
            <c:strRef>
              <c:f>SEMESTRE!$AL$46</c:f>
              <c:strCache>
                <c:ptCount val="1"/>
                <c:pt idx="0">
                  <c:v>tf/rf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trendline>
            <c:spPr>
              <a:ln w="19050" cap="rnd">
                <a:solidFill>
                  <a:schemeClr val="accent3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SEMESTRE!$AI$47:$AI$52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SEMESTRE!$AL$47:$AL$52</c:f>
              <c:numCache>
                <c:formatCode>General</c:formatCode>
                <c:ptCount val="6"/>
                <c:pt idx="0">
                  <c:v>65</c:v>
                </c:pt>
                <c:pt idx="1">
                  <c:v>41</c:v>
                </c:pt>
                <c:pt idx="2">
                  <c:v>65</c:v>
                </c:pt>
                <c:pt idx="3">
                  <c:v>48</c:v>
                </c:pt>
                <c:pt idx="4">
                  <c:v>47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2D-4FA6-B03C-1399BAFBEF95}"/>
            </c:ext>
          </c:extLst>
        </c:ser>
        <c:ser>
          <c:idx val="3"/>
          <c:order val="3"/>
          <c:tx>
            <c:strRef>
              <c:f>SEMESTRE!$AM$46</c:f>
              <c:strCache>
                <c:ptCount val="1"/>
                <c:pt idx="0">
                  <c:v>p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SEMESTRE!$AI$47:$AI$52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SEMESTRE!$AM$47:$AM$52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</c:v>
                </c:pt>
                <c:pt idx="3">
                  <c:v>12</c:v>
                </c:pt>
                <c:pt idx="4">
                  <c:v>4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2D-4FA6-B03C-1399BAFBEF95}"/>
            </c:ext>
          </c:extLst>
        </c:ser>
        <c:ser>
          <c:idx val="4"/>
          <c:order val="4"/>
          <c:tx>
            <c:strRef>
              <c:f>SEMESTRE!$AN$46</c:f>
              <c:strCache>
                <c:ptCount val="1"/>
                <c:pt idx="0">
                  <c:v>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numRef>
              <c:f>SEMESTRE!$AI$47:$AI$52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SEMESTRE!$AN$47:$AN$52</c:f>
              <c:numCache>
                <c:formatCode>General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6</c:v>
                </c:pt>
                <c:pt idx="3">
                  <c:v>10</c:v>
                </c:pt>
                <c:pt idx="4">
                  <c:v>29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2D-4FA6-B03C-1399BAFBE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328339551"/>
        <c:axId val="1328327903"/>
      </c:barChart>
      <c:catAx>
        <c:axId val="132833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327903"/>
        <c:crosses val="autoZero"/>
        <c:auto val="1"/>
        <c:lblAlgn val="ctr"/>
        <c:lblOffset val="100"/>
        <c:noMultiLvlLbl val="0"/>
      </c:catAx>
      <c:valAx>
        <c:axId val="1328327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339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Recursos</a:t>
            </a:r>
            <a:r>
              <a:rPr lang="en-US" baseline="0"/>
              <a:t> Didacticos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SEMESTRE!$AJ$58</c:f>
              <c:strCache>
                <c:ptCount val="1"/>
                <c:pt idx="0">
                  <c:v>mm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SEMESTRE!$AI$59:$AI$64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SEMESTRE!$AJ$59:$AJ$64</c:f>
              <c:numCache>
                <c:formatCode>General</c:formatCode>
                <c:ptCount val="6"/>
                <c:pt idx="0">
                  <c:v>16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20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5-482A-8A14-4790BD589339}"/>
            </c:ext>
          </c:extLst>
        </c:ser>
        <c:ser>
          <c:idx val="1"/>
          <c:order val="1"/>
          <c:tx>
            <c:strRef>
              <c:f>SEMESTRE!$AK$58</c:f>
              <c:strCache>
                <c:ptCount val="1"/>
                <c:pt idx="0">
                  <c:v>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SEMESTRE!$AI$59:$AI$64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SEMESTRE!$AK$59:$AK$64</c:f>
              <c:numCache>
                <c:formatCode>General</c:formatCode>
                <c:ptCount val="6"/>
                <c:pt idx="0">
                  <c:v>33</c:v>
                </c:pt>
                <c:pt idx="1">
                  <c:v>34</c:v>
                </c:pt>
                <c:pt idx="2">
                  <c:v>41</c:v>
                </c:pt>
                <c:pt idx="3">
                  <c:v>26</c:v>
                </c:pt>
                <c:pt idx="4">
                  <c:v>31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5-482A-8A14-4790BD589339}"/>
            </c:ext>
          </c:extLst>
        </c:ser>
        <c:ser>
          <c:idx val="2"/>
          <c:order val="2"/>
          <c:tx>
            <c:strRef>
              <c:f>SEMESTRE!$AL$58</c:f>
              <c:strCache>
                <c:ptCount val="1"/>
                <c:pt idx="0">
                  <c:v>e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trendline>
            <c:spPr>
              <a:ln w="19050" cap="rnd">
                <a:solidFill>
                  <a:schemeClr val="accent3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SEMESTRE!$AI$59:$AI$64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SEMESTRE!$AL$59:$AL$64</c:f>
              <c:numCache>
                <c:formatCode>General</c:formatCode>
                <c:ptCount val="6"/>
                <c:pt idx="0">
                  <c:v>26</c:v>
                </c:pt>
                <c:pt idx="1">
                  <c:v>28</c:v>
                </c:pt>
                <c:pt idx="2">
                  <c:v>21</c:v>
                </c:pt>
                <c:pt idx="3">
                  <c:v>30</c:v>
                </c:pt>
                <c:pt idx="4">
                  <c:v>25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B5-482A-8A14-4790BD589339}"/>
            </c:ext>
          </c:extLst>
        </c:ser>
        <c:ser>
          <c:idx val="3"/>
          <c:order val="3"/>
          <c:tx>
            <c:strRef>
              <c:f>SEMESTRE!$AM$58</c:f>
              <c:strCache>
                <c:ptCount val="1"/>
                <c:pt idx="0">
                  <c:v>p/p 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SEMESTRE!$AI$59:$AI$64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SEMESTRE!$AM$59:$AM$64</c:f>
              <c:numCache>
                <c:formatCode>General</c:formatCode>
                <c:ptCount val="6"/>
                <c:pt idx="0">
                  <c:v>20</c:v>
                </c:pt>
                <c:pt idx="1">
                  <c:v>23</c:v>
                </c:pt>
                <c:pt idx="2">
                  <c:v>21</c:v>
                </c:pt>
                <c:pt idx="3">
                  <c:v>28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B5-482A-8A14-4790BD589339}"/>
            </c:ext>
          </c:extLst>
        </c:ser>
        <c:ser>
          <c:idx val="4"/>
          <c:order val="4"/>
          <c:tx>
            <c:strRef>
              <c:f>SEMESTRE!$AN$58</c:f>
              <c:strCache>
                <c:ptCount val="1"/>
                <c:pt idx="0">
                  <c:v>o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SEMESTRE!$AI$59:$AI$64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cat>
          <c:val>
            <c:numRef>
              <c:f>SEMESTRE!$AN$59:$AN$64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B5-482A-8A14-4790BD589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331966303"/>
        <c:axId val="1331956735"/>
      </c:barChart>
      <c:catAx>
        <c:axId val="133196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956735"/>
        <c:crosses val="autoZero"/>
        <c:auto val="1"/>
        <c:lblAlgn val="ctr"/>
        <c:lblOffset val="100"/>
        <c:noMultiLvlLbl val="0"/>
      </c:catAx>
      <c:valAx>
        <c:axId val="1331956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96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Idioma/Colegio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RESULTADOS!$C$61</c:f>
              <c:strCache>
                <c:ptCount val="1"/>
                <c:pt idx="0">
                  <c:v>AyN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RESULTADOS!$D$60:$F$60</c:f>
              <c:strCache>
                <c:ptCount val="3"/>
                <c:pt idx="0">
                  <c:v>Esp</c:v>
                </c:pt>
                <c:pt idx="1">
                  <c:v>Ing</c:v>
                </c:pt>
                <c:pt idx="2">
                  <c:v>o</c:v>
                </c:pt>
              </c:strCache>
            </c:strRef>
          </c:cat>
          <c:val>
            <c:numRef>
              <c:f>RESULTADOS!$D$61:$F$61</c:f>
              <c:numCache>
                <c:formatCode>0%</c:formatCode>
                <c:ptCount val="3"/>
                <c:pt idx="0">
                  <c:v>0.32</c:v>
                </c:pt>
                <c:pt idx="1">
                  <c:v>0.26</c:v>
                </c:pt>
                <c:pt idx="2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5-459A-8996-CD40099ED086}"/>
            </c:ext>
          </c:extLst>
        </c:ser>
        <c:ser>
          <c:idx val="1"/>
          <c:order val="1"/>
          <c:tx>
            <c:strRef>
              <c:f>RESULTADOS!$C$62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RESULTADOS!$D$60:$F$60</c:f>
              <c:strCache>
                <c:ptCount val="3"/>
                <c:pt idx="0">
                  <c:v>Esp</c:v>
                </c:pt>
                <c:pt idx="1">
                  <c:v>Ing</c:v>
                </c:pt>
                <c:pt idx="2">
                  <c:v>o</c:v>
                </c:pt>
              </c:strCache>
            </c:strRef>
          </c:cat>
          <c:val>
            <c:numRef>
              <c:f>RESULTADOS!$D$62:$F$62</c:f>
              <c:numCache>
                <c:formatCode>0%</c:formatCode>
                <c:ptCount val="3"/>
                <c:pt idx="0">
                  <c:v>0.37</c:v>
                </c:pt>
                <c:pt idx="1">
                  <c:v>0.35</c:v>
                </c:pt>
                <c:pt idx="2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5-459A-8996-CD40099ED086}"/>
            </c:ext>
          </c:extLst>
        </c:ser>
        <c:ser>
          <c:idx val="2"/>
          <c:order val="2"/>
          <c:tx>
            <c:strRef>
              <c:f>RESULTADOS!$C$63</c:f>
              <c:strCache>
                <c:ptCount val="1"/>
                <c:pt idx="0">
                  <c:v>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RESULTADOS!$D$60:$F$60</c:f>
              <c:strCache>
                <c:ptCount val="3"/>
                <c:pt idx="0">
                  <c:v>Esp</c:v>
                </c:pt>
                <c:pt idx="1">
                  <c:v>Ing</c:v>
                </c:pt>
                <c:pt idx="2">
                  <c:v>o</c:v>
                </c:pt>
              </c:strCache>
            </c:strRef>
          </c:cat>
          <c:val>
            <c:numRef>
              <c:f>RESULTADOS!$D$63:$F$63</c:f>
              <c:numCache>
                <c:formatCode>0%</c:formatCode>
                <c:ptCount val="3"/>
                <c:pt idx="0">
                  <c:v>0.31</c:v>
                </c:pt>
                <c:pt idx="1">
                  <c:v>0.39</c:v>
                </c:pt>
                <c:pt idx="2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85-459A-8996-CD40099ED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9502512"/>
        <c:axId val="1459500848"/>
      </c:barChart>
      <c:catAx>
        <c:axId val="145950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500848"/>
        <c:crosses val="autoZero"/>
        <c:auto val="1"/>
        <c:lblAlgn val="ctr"/>
        <c:lblOffset val="100"/>
        <c:noMultiLvlLbl val="0"/>
      </c:catAx>
      <c:valAx>
        <c:axId val="145950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50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Tipologia-Docentes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23-49D8-853B-8928165CA2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323-49D8-853B-8928165CA2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323-49D8-853B-8928165CA2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323-49D8-853B-8928165CA2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323-49D8-853B-8928165CA25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RESULTADOS!$AA$45:$AA$49</c:f>
              <c:strCache>
                <c:ptCount val="5"/>
                <c:pt idx="0">
                  <c:v>mm</c:v>
                </c:pt>
                <c:pt idx="1">
                  <c:v>d</c:v>
                </c:pt>
                <c:pt idx="2">
                  <c:v>e</c:v>
                </c:pt>
                <c:pt idx="3">
                  <c:v>p/p</c:v>
                </c:pt>
                <c:pt idx="4">
                  <c:v>o</c:v>
                </c:pt>
              </c:strCache>
            </c:strRef>
          </c:cat>
          <c:val>
            <c:numRef>
              <c:f>RESULTADOS!$AB$45:$AB$49</c:f>
              <c:numCache>
                <c:formatCode>0%</c:formatCode>
                <c:ptCount val="5"/>
                <c:pt idx="0">
                  <c:v>0.15</c:v>
                </c:pt>
                <c:pt idx="1">
                  <c:v>0.33</c:v>
                </c:pt>
                <c:pt idx="2">
                  <c:v>0.27</c:v>
                </c:pt>
                <c:pt idx="3">
                  <c:v>0.22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8-44A8-8763-BED0E54A5FE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Tipologia-Docentes /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RESULTADOS!$Z$41</c:f>
              <c:strCache>
                <c:ptCount val="1"/>
                <c:pt idx="0">
                  <c:v>EDA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RESULTADOS!$AA$40:$AE$40</c:f>
              <c:strCache>
                <c:ptCount val="5"/>
                <c:pt idx="0">
                  <c:v>MM</c:v>
                </c:pt>
                <c:pt idx="1">
                  <c:v>Doc</c:v>
                </c:pt>
                <c:pt idx="2">
                  <c:v>Enl</c:v>
                </c:pt>
                <c:pt idx="3">
                  <c:v>P/P</c:v>
                </c:pt>
                <c:pt idx="4">
                  <c:v>Otro</c:v>
                </c:pt>
              </c:strCache>
            </c:strRef>
          </c:cat>
          <c:val>
            <c:numRef>
              <c:f>RESULTADOS!$AA$41:$AE$41</c:f>
              <c:numCache>
                <c:formatCode>General</c:formatCode>
                <c:ptCount val="5"/>
                <c:pt idx="0">
                  <c:v>86</c:v>
                </c:pt>
                <c:pt idx="1">
                  <c:v>235</c:v>
                </c:pt>
                <c:pt idx="2">
                  <c:v>183</c:v>
                </c:pt>
                <c:pt idx="3">
                  <c:v>107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F-4FDA-BE55-75BE90A0FA9A}"/>
            </c:ext>
          </c:extLst>
        </c:ser>
        <c:ser>
          <c:idx val="1"/>
          <c:order val="1"/>
          <c:tx>
            <c:strRef>
              <c:f>RESULTADOS!$Z$42</c:f>
              <c:strCache>
                <c:ptCount val="1"/>
                <c:pt idx="0">
                  <c:v>MXL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RESULTADOS!$AA$40:$AE$40</c:f>
              <c:strCache>
                <c:ptCount val="5"/>
                <c:pt idx="0">
                  <c:v>MM</c:v>
                </c:pt>
                <c:pt idx="1">
                  <c:v>Doc</c:v>
                </c:pt>
                <c:pt idx="2">
                  <c:v>Enl</c:v>
                </c:pt>
                <c:pt idx="3">
                  <c:v>P/P</c:v>
                </c:pt>
                <c:pt idx="4">
                  <c:v>Otro</c:v>
                </c:pt>
              </c:strCache>
            </c:strRef>
          </c:cat>
          <c:val>
            <c:numRef>
              <c:f>RESULTADOS!$AA$42:$AE$42</c:f>
              <c:numCache>
                <c:formatCode>General</c:formatCode>
                <c:ptCount val="5"/>
                <c:pt idx="0">
                  <c:v>182</c:v>
                </c:pt>
                <c:pt idx="1">
                  <c:v>340</c:v>
                </c:pt>
                <c:pt idx="2">
                  <c:v>310</c:v>
                </c:pt>
                <c:pt idx="3">
                  <c:v>301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4F-4FDA-BE55-75BE90A0FA9A}"/>
            </c:ext>
          </c:extLst>
        </c:ser>
        <c:ser>
          <c:idx val="2"/>
          <c:order val="2"/>
          <c:tx>
            <c:strRef>
              <c:f>RESULTADOS!$Z$43</c:f>
              <c:strCache>
                <c:ptCount val="1"/>
                <c:pt idx="0">
                  <c:v>TIJ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RESULTADOS!$AA$40:$AE$40</c:f>
              <c:strCache>
                <c:ptCount val="5"/>
                <c:pt idx="0">
                  <c:v>MM</c:v>
                </c:pt>
                <c:pt idx="1">
                  <c:v>Doc</c:v>
                </c:pt>
                <c:pt idx="2">
                  <c:v>Enl</c:v>
                </c:pt>
                <c:pt idx="3">
                  <c:v>P/P</c:v>
                </c:pt>
                <c:pt idx="4">
                  <c:v>Otro</c:v>
                </c:pt>
              </c:strCache>
            </c:strRef>
          </c:cat>
          <c:val>
            <c:numRef>
              <c:f>RESULTADOS!$AA$43:$AE$43</c:f>
              <c:numCache>
                <c:formatCode>General</c:formatCode>
                <c:ptCount val="5"/>
                <c:pt idx="0">
                  <c:v>210</c:v>
                </c:pt>
                <c:pt idx="1">
                  <c:v>468</c:v>
                </c:pt>
                <c:pt idx="2">
                  <c:v>381</c:v>
                </c:pt>
                <c:pt idx="3">
                  <c:v>339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4F-4FDA-BE55-75BE90A0F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0613056"/>
        <c:axId val="1440593088"/>
      </c:barChart>
      <c:catAx>
        <c:axId val="14406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593088"/>
        <c:crosses val="autoZero"/>
        <c:auto val="1"/>
        <c:lblAlgn val="ctr"/>
        <c:lblOffset val="100"/>
        <c:noMultiLvlLbl val="0"/>
      </c:catAx>
      <c:valAx>
        <c:axId val="144059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1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Tipologia/Colegio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RESULTADOS!$P$55</c:f>
              <c:strCache>
                <c:ptCount val="1"/>
                <c:pt idx="0">
                  <c:v>AyN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RESULTADOS!$Q$54:$S$54</c:f>
              <c:strCache>
                <c:ptCount val="3"/>
                <c:pt idx="0">
                  <c:v>Impreso</c:v>
                </c:pt>
                <c:pt idx="1">
                  <c:v>Digital</c:v>
                </c:pt>
                <c:pt idx="2">
                  <c:v>MM</c:v>
                </c:pt>
              </c:strCache>
            </c:strRef>
          </c:cat>
          <c:val>
            <c:numRef>
              <c:f>RESULTADOS!$Q$55:$S$55</c:f>
              <c:numCache>
                <c:formatCode>0%</c:formatCode>
                <c:ptCount val="3"/>
                <c:pt idx="0">
                  <c:v>0.32</c:v>
                </c:pt>
                <c:pt idx="1">
                  <c:v>0.28999999999999998</c:v>
                </c:pt>
                <c:pt idx="2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5B5-86F5-9881E695DBC9}"/>
            </c:ext>
          </c:extLst>
        </c:ser>
        <c:ser>
          <c:idx val="1"/>
          <c:order val="1"/>
          <c:tx>
            <c:strRef>
              <c:f>RESULTADOS!$P$56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RESULTADOS!$Q$54:$S$54</c:f>
              <c:strCache>
                <c:ptCount val="3"/>
                <c:pt idx="0">
                  <c:v>Impreso</c:v>
                </c:pt>
                <c:pt idx="1">
                  <c:v>Digital</c:v>
                </c:pt>
                <c:pt idx="2">
                  <c:v>MM</c:v>
                </c:pt>
              </c:strCache>
            </c:strRef>
          </c:cat>
          <c:val>
            <c:numRef>
              <c:f>RESULTADOS!$Q$56:$S$56</c:f>
              <c:numCache>
                <c:formatCode>0%</c:formatCode>
                <c:ptCount val="3"/>
                <c:pt idx="0">
                  <c:v>0.4</c:v>
                </c:pt>
                <c:pt idx="1">
                  <c:v>0.34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7-45B5-86F5-9881E695DBC9}"/>
            </c:ext>
          </c:extLst>
        </c:ser>
        <c:ser>
          <c:idx val="2"/>
          <c:order val="2"/>
          <c:tx>
            <c:strRef>
              <c:f>RESULTADOS!$P$57</c:f>
              <c:strCache>
                <c:ptCount val="1"/>
                <c:pt idx="0">
                  <c:v>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RESULTADOS!$Q$54:$S$54</c:f>
              <c:strCache>
                <c:ptCount val="3"/>
                <c:pt idx="0">
                  <c:v>Impreso</c:v>
                </c:pt>
                <c:pt idx="1">
                  <c:v>Digital</c:v>
                </c:pt>
                <c:pt idx="2">
                  <c:v>MM</c:v>
                </c:pt>
              </c:strCache>
            </c:strRef>
          </c:cat>
          <c:val>
            <c:numRef>
              <c:f>RESULTADOS!$Q$57:$S$57</c:f>
              <c:numCache>
                <c:formatCode>0%</c:formatCode>
                <c:ptCount val="3"/>
                <c:pt idx="0">
                  <c:v>0.28000000000000003</c:v>
                </c:pt>
                <c:pt idx="1">
                  <c:v>0.37</c:v>
                </c:pt>
                <c:pt idx="2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B7-45B5-86F5-9881E695D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0622208"/>
        <c:axId val="1440623040"/>
      </c:barChart>
      <c:catAx>
        <c:axId val="144062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23040"/>
        <c:crosses val="autoZero"/>
        <c:auto val="1"/>
        <c:lblAlgn val="ctr"/>
        <c:lblOffset val="100"/>
        <c:noMultiLvlLbl val="0"/>
      </c:catAx>
      <c:valAx>
        <c:axId val="144062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2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Cita-Referencia / Colegio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RESULTADOS!$V$58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RESULTADOS!$U$59:$U$61</c:f>
              <c:strCache>
                <c:ptCount val="3"/>
                <c:pt idx="0">
                  <c:v>AyN</c:v>
                </c:pt>
                <c:pt idx="1">
                  <c:v>H</c:v>
                </c:pt>
                <c:pt idx="2">
                  <c:v>Ing</c:v>
                </c:pt>
              </c:strCache>
            </c:strRef>
          </c:cat>
          <c:val>
            <c:numRef>
              <c:f>RESULTADOS!$V$59:$V$61</c:f>
              <c:numCache>
                <c:formatCode>0%</c:formatCode>
                <c:ptCount val="3"/>
                <c:pt idx="0">
                  <c:v>0.28999999999999998</c:v>
                </c:pt>
                <c:pt idx="1">
                  <c:v>0.38</c:v>
                </c:pt>
                <c:pt idx="2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7-4DB4-A936-98FABA860189}"/>
            </c:ext>
          </c:extLst>
        </c:ser>
        <c:ser>
          <c:idx val="1"/>
          <c:order val="1"/>
          <c:tx>
            <c:strRef>
              <c:f>RESULTADOS!$W$58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RESULTADOS!$U$59:$U$61</c:f>
              <c:strCache>
                <c:ptCount val="3"/>
                <c:pt idx="0">
                  <c:v>AyN</c:v>
                </c:pt>
                <c:pt idx="1">
                  <c:v>H</c:v>
                </c:pt>
                <c:pt idx="2">
                  <c:v>Ing</c:v>
                </c:pt>
              </c:strCache>
            </c:strRef>
          </c:cat>
          <c:val>
            <c:numRef>
              <c:f>RESULTADOS!$W$59:$W$61</c:f>
              <c:numCache>
                <c:formatCode>0%</c:formatCode>
                <c:ptCount val="3"/>
                <c:pt idx="0">
                  <c:v>0.28999999999999998</c:v>
                </c:pt>
                <c:pt idx="1">
                  <c:v>0.37</c:v>
                </c:pt>
                <c:pt idx="2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7-4DB4-A936-98FABA86018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40623872"/>
        <c:axId val="1440621792"/>
      </c:barChart>
      <c:catAx>
        <c:axId val="14406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21792"/>
        <c:crosses val="autoZero"/>
        <c:auto val="1"/>
        <c:lblAlgn val="ctr"/>
        <c:lblOffset val="100"/>
        <c:noMultiLvlLbl val="0"/>
      </c:catAx>
      <c:valAx>
        <c:axId val="14406217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4062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Soporte / Colegio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RESULTADOS!$T$51</c:f>
              <c:strCache>
                <c:ptCount val="1"/>
                <c:pt idx="0">
                  <c:v>AyN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RESULTADOS!$U$50:$Y$50</c:f>
              <c:strCache>
                <c:ptCount val="5"/>
                <c:pt idx="0">
                  <c:v>e</c:v>
                </c:pt>
                <c:pt idx="1">
                  <c:v>m</c:v>
                </c:pt>
                <c:pt idx="2">
                  <c:v>tf/rf</c:v>
                </c:pt>
                <c:pt idx="3">
                  <c:v>p</c:v>
                </c:pt>
                <c:pt idx="4">
                  <c:v>o</c:v>
                </c:pt>
              </c:strCache>
            </c:strRef>
          </c:cat>
          <c:val>
            <c:numRef>
              <c:f>RESULTADOS!$U$51:$Y$51</c:f>
              <c:numCache>
                <c:formatCode>General</c:formatCode>
                <c:ptCount val="5"/>
                <c:pt idx="0">
                  <c:v>38</c:v>
                </c:pt>
                <c:pt idx="1">
                  <c:v>2</c:v>
                </c:pt>
                <c:pt idx="2">
                  <c:v>80</c:v>
                </c:pt>
                <c:pt idx="3">
                  <c:v>0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6-4F6B-952F-911FF7A3D50D}"/>
            </c:ext>
          </c:extLst>
        </c:ser>
        <c:ser>
          <c:idx val="1"/>
          <c:order val="1"/>
          <c:tx>
            <c:strRef>
              <c:f>RESULTADOS!$T$52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RESULTADOS!$U$50:$Y$50</c:f>
              <c:strCache>
                <c:ptCount val="5"/>
                <c:pt idx="0">
                  <c:v>e</c:v>
                </c:pt>
                <c:pt idx="1">
                  <c:v>m</c:v>
                </c:pt>
                <c:pt idx="2">
                  <c:v>tf/rf</c:v>
                </c:pt>
                <c:pt idx="3">
                  <c:v>p</c:v>
                </c:pt>
                <c:pt idx="4">
                  <c:v>o</c:v>
                </c:pt>
              </c:strCache>
            </c:strRef>
          </c:cat>
          <c:val>
            <c:numRef>
              <c:f>RESULTADOS!$U$52:$Y$52</c:f>
              <c:numCache>
                <c:formatCode>General</c:formatCode>
                <c:ptCount val="5"/>
                <c:pt idx="0">
                  <c:v>41</c:v>
                </c:pt>
                <c:pt idx="1">
                  <c:v>11</c:v>
                </c:pt>
                <c:pt idx="2">
                  <c:v>61</c:v>
                </c:pt>
                <c:pt idx="3">
                  <c:v>3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6-4F6B-952F-911FF7A3D50D}"/>
            </c:ext>
          </c:extLst>
        </c:ser>
        <c:ser>
          <c:idx val="2"/>
          <c:order val="2"/>
          <c:tx>
            <c:strRef>
              <c:f>RESULTADOS!$T$53</c:f>
              <c:strCache>
                <c:ptCount val="1"/>
                <c:pt idx="0">
                  <c:v>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RESULTADOS!$U$50:$Y$50</c:f>
              <c:strCache>
                <c:ptCount val="5"/>
                <c:pt idx="0">
                  <c:v>e</c:v>
                </c:pt>
                <c:pt idx="1">
                  <c:v>m</c:v>
                </c:pt>
                <c:pt idx="2">
                  <c:v>tf/rf</c:v>
                </c:pt>
                <c:pt idx="3">
                  <c:v>p</c:v>
                </c:pt>
                <c:pt idx="4">
                  <c:v>o</c:v>
                </c:pt>
              </c:strCache>
            </c:strRef>
          </c:cat>
          <c:val>
            <c:numRef>
              <c:f>RESULTADOS!$U$53:$Y$53</c:f>
              <c:numCache>
                <c:formatCode>General</c:formatCode>
                <c:ptCount val="5"/>
                <c:pt idx="0">
                  <c:v>31</c:v>
                </c:pt>
                <c:pt idx="1">
                  <c:v>2</c:v>
                </c:pt>
                <c:pt idx="2">
                  <c:v>82</c:v>
                </c:pt>
                <c:pt idx="3">
                  <c:v>32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6-4F6B-952F-911FF7A3D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4452448"/>
        <c:axId val="1294451616"/>
      </c:barChart>
      <c:catAx>
        <c:axId val="129445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451616"/>
        <c:crosses val="autoZero"/>
        <c:auto val="1"/>
        <c:lblAlgn val="ctr"/>
        <c:lblOffset val="100"/>
        <c:noMultiLvlLbl val="0"/>
      </c:catAx>
      <c:valAx>
        <c:axId val="129445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45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Cita/Ref -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RESULTADOS!$B$81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RESULTADOS!$A$82:$A$84</c:f>
              <c:strCache>
                <c:ptCount val="3"/>
                <c:pt idx="0">
                  <c:v>E</c:v>
                </c:pt>
                <c:pt idx="1">
                  <c:v>M</c:v>
                </c:pt>
                <c:pt idx="2">
                  <c:v>T</c:v>
                </c:pt>
              </c:strCache>
            </c:strRef>
          </c:cat>
          <c:val>
            <c:numRef>
              <c:f>RESULTADOS!$B$82:$B$84</c:f>
              <c:numCache>
                <c:formatCode>0%</c:formatCode>
                <c:ptCount val="3"/>
                <c:pt idx="0">
                  <c:v>0.17</c:v>
                </c:pt>
                <c:pt idx="1">
                  <c:v>0.38</c:v>
                </c:pt>
                <c:pt idx="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C-430C-B215-FD1761C04E2C}"/>
            </c:ext>
          </c:extLst>
        </c:ser>
        <c:ser>
          <c:idx val="1"/>
          <c:order val="1"/>
          <c:tx>
            <c:strRef>
              <c:f>RESULTADOS!$C$81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RESULTADOS!$A$82:$A$84</c:f>
              <c:strCache>
                <c:ptCount val="3"/>
                <c:pt idx="0">
                  <c:v>E</c:v>
                </c:pt>
                <c:pt idx="1">
                  <c:v>M</c:v>
                </c:pt>
                <c:pt idx="2">
                  <c:v>T</c:v>
                </c:pt>
              </c:strCache>
            </c:strRef>
          </c:cat>
          <c:val>
            <c:numRef>
              <c:f>RESULTADOS!$C$82:$C$84</c:f>
              <c:numCache>
                <c:formatCode>0%</c:formatCode>
                <c:ptCount val="3"/>
                <c:pt idx="0">
                  <c:v>0.18</c:v>
                </c:pt>
                <c:pt idx="1">
                  <c:v>0.39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C-430C-B215-FD1761C04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8072976"/>
        <c:axId val="1178070064"/>
      </c:barChart>
      <c:catAx>
        <c:axId val="117807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070064"/>
        <c:crosses val="autoZero"/>
        <c:auto val="1"/>
        <c:lblAlgn val="ctr"/>
        <c:lblOffset val="100"/>
        <c:noMultiLvlLbl val="0"/>
      </c:catAx>
      <c:valAx>
        <c:axId val="117807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07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Idioma</a:t>
            </a:r>
            <a:r>
              <a:rPr lang="en-US" baseline="0"/>
              <a:t> - Campus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RESULTADOS!$E$82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RESULTADOS!$F$81:$H$81</c:f>
              <c:strCache>
                <c:ptCount val="3"/>
                <c:pt idx="0">
                  <c:v>e</c:v>
                </c:pt>
                <c:pt idx="1">
                  <c:v>i</c:v>
                </c:pt>
                <c:pt idx="2">
                  <c:v>o</c:v>
                </c:pt>
              </c:strCache>
            </c:strRef>
          </c:cat>
          <c:val>
            <c:numRef>
              <c:f>RESULTADOS!$F$82:$H$82</c:f>
              <c:numCache>
                <c:formatCode>0%</c:formatCode>
                <c:ptCount val="3"/>
                <c:pt idx="0">
                  <c:v>0.18</c:v>
                </c:pt>
                <c:pt idx="1">
                  <c:v>0.16</c:v>
                </c:pt>
                <c:pt idx="2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B-4199-8CF9-3F7C7BB15B32}"/>
            </c:ext>
          </c:extLst>
        </c:ser>
        <c:ser>
          <c:idx val="1"/>
          <c:order val="1"/>
          <c:tx>
            <c:strRef>
              <c:f>RESULTADOS!$E$83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RESULTADOS!$F$81:$H$81</c:f>
              <c:strCache>
                <c:ptCount val="3"/>
                <c:pt idx="0">
                  <c:v>e</c:v>
                </c:pt>
                <c:pt idx="1">
                  <c:v>i</c:v>
                </c:pt>
                <c:pt idx="2">
                  <c:v>o</c:v>
                </c:pt>
              </c:strCache>
            </c:strRef>
          </c:cat>
          <c:val>
            <c:numRef>
              <c:f>RESULTADOS!$F$83:$H$83</c:f>
              <c:numCache>
                <c:formatCode>0%</c:formatCode>
                <c:ptCount val="3"/>
                <c:pt idx="0">
                  <c:v>0.39</c:v>
                </c:pt>
                <c:pt idx="1">
                  <c:v>0.4</c:v>
                </c:pt>
                <c:pt idx="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B-4199-8CF9-3F7C7BB15B32}"/>
            </c:ext>
          </c:extLst>
        </c:ser>
        <c:ser>
          <c:idx val="2"/>
          <c:order val="2"/>
          <c:tx>
            <c:strRef>
              <c:f>RESULTADOS!$E$84</c:f>
              <c:strCache>
                <c:ptCount val="1"/>
                <c:pt idx="0">
                  <c:v>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RESULTADOS!$F$81:$H$81</c:f>
              <c:strCache>
                <c:ptCount val="3"/>
                <c:pt idx="0">
                  <c:v>e</c:v>
                </c:pt>
                <c:pt idx="1">
                  <c:v>i</c:v>
                </c:pt>
                <c:pt idx="2">
                  <c:v>o</c:v>
                </c:pt>
              </c:strCache>
            </c:strRef>
          </c:cat>
          <c:val>
            <c:numRef>
              <c:f>RESULTADOS!$F$84:$H$84</c:f>
              <c:numCache>
                <c:formatCode>0%</c:formatCode>
                <c:ptCount val="3"/>
                <c:pt idx="0">
                  <c:v>0.43</c:v>
                </c:pt>
                <c:pt idx="1">
                  <c:v>0.44</c:v>
                </c:pt>
                <c:pt idx="2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B-4199-8CF9-3F7C7BB15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9202096"/>
        <c:axId val="1179202512"/>
      </c:barChart>
      <c:catAx>
        <c:axId val="117920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202512"/>
        <c:crosses val="autoZero"/>
        <c:auto val="1"/>
        <c:lblAlgn val="ctr"/>
        <c:lblOffset val="100"/>
        <c:noMultiLvlLbl val="0"/>
      </c:catAx>
      <c:valAx>
        <c:axId val="117920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20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266152</xdr:colOff>
      <xdr:row>32</xdr:row>
      <xdr:rowOff>170705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80952" cy="59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6</xdr:col>
      <xdr:colOff>294724</xdr:colOff>
      <xdr:row>66</xdr:row>
      <xdr:rowOff>113539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72175"/>
          <a:ext cx="4409524" cy="60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6</xdr:col>
      <xdr:colOff>275676</xdr:colOff>
      <xdr:row>99</xdr:row>
      <xdr:rowOff>8800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125325"/>
          <a:ext cx="4390476" cy="5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6</xdr:col>
      <xdr:colOff>304248</xdr:colOff>
      <xdr:row>108</xdr:row>
      <xdr:rowOff>56962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097500"/>
          <a:ext cx="4419048" cy="1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189790</xdr:colOff>
      <xdr:row>36</xdr:row>
      <xdr:rowOff>75376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76190" cy="65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101435</xdr:colOff>
      <xdr:row>63</xdr:row>
      <xdr:rowOff>111330</xdr:rowOff>
    </xdr:from>
    <xdr:to>
      <xdr:col>18</xdr:col>
      <xdr:colOff>12370</xdr:colOff>
      <xdr:row>79</xdr:row>
      <xdr:rowOff>86590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63</xdr:row>
      <xdr:rowOff>86591</xdr:rowOff>
    </xdr:from>
    <xdr:to>
      <xdr:col>6</xdr:col>
      <xdr:colOff>282040</xdr:colOff>
      <xdr:row>79</xdr:row>
      <xdr:rowOff>60366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85491</xdr:colOff>
      <xdr:row>12</xdr:row>
      <xdr:rowOff>31585</xdr:rowOff>
    </xdr:from>
    <xdr:to>
      <xdr:col>39</xdr:col>
      <xdr:colOff>243830</xdr:colOff>
      <xdr:row>23</xdr:row>
      <xdr:rowOff>118478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116966</xdr:colOff>
      <xdr:row>24</xdr:row>
      <xdr:rowOff>28287</xdr:rowOff>
    </xdr:from>
    <xdr:to>
      <xdr:col>39</xdr:col>
      <xdr:colOff>507586</xdr:colOff>
      <xdr:row>37</xdr:row>
      <xdr:rowOff>3710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163424</xdr:colOff>
      <xdr:row>52</xdr:row>
      <xdr:rowOff>100308</xdr:rowOff>
    </xdr:from>
    <xdr:to>
      <xdr:col>40</xdr:col>
      <xdr:colOff>142806</xdr:colOff>
      <xdr:row>67</xdr:row>
      <xdr:rowOff>65864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253174</xdr:colOff>
      <xdr:row>63</xdr:row>
      <xdr:rowOff>169333</xdr:rowOff>
    </xdr:from>
    <xdr:to>
      <xdr:col>29</xdr:col>
      <xdr:colOff>328084</xdr:colOff>
      <xdr:row>77</xdr:row>
      <xdr:rowOff>136234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158750</xdr:colOff>
      <xdr:row>37</xdr:row>
      <xdr:rowOff>67734</xdr:rowOff>
    </xdr:from>
    <xdr:to>
      <xdr:col>40</xdr:col>
      <xdr:colOff>137583</xdr:colOff>
      <xdr:row>51</xdr:row>
      <xdr:rowOff>165101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116416</xdr:colOff>
      <xdr:row>85</xdr:row>
      <xdr:rowOff>25400</xdr:rowOff>
    </xdr:from>
    <xdr:to>
      <xdr:col>9</xdr:col>
      <xdr:colOff>31749</xdr:colOff>
      <xdr:row>100</xdr:row>
      <xdr:rowOff>69850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127000</xdr:colOff>
      <xdr:row>85</xdr:row>
      <xdr:rowOff>4233</xdr:rowOff>
    </xdr:from>
    <xdr:to>
      <xdr:col>19</xdr:col>
      <xdr:colOff>306917</xdr:colOff>
      <xdr:row>100</xdr:row>
      <xdr:rowOff>48683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314326</xdr:colOff>
      <xdr:row>0</xdr:row>
      <xdr:rowOff>88106</xdr:rowOff>
    </xdr:from>
    <xdr:to>
      <xdr:col>44</xdr:col>
      <xdr:colOff>92868</xdr:colOff>
      <xdr:row>11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107156</xdr:colOff>
      <xdr:row>13</xdr:row>
      <xdr:rowOff>9525</xdr:rowOff>
    </xdr:from>
    <xdr:to>
      <xdr:col>44</xdr:col>
      <xdr:colOff>357187</xdr:colOff>
      <xdr:row>22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71438</xdr:colOff>
      <xdr:row>25</xdr:row>
      <xdr:rowOff>9524</xdr:rowOff>
    </xdr:from>
    <xdr:to>
      <xdr:col>50</xdr:col>
      <xdr:colOff>19050</xdr:colOff>
      <xdr:row>34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64294</xdr:colOff>
      <xdr:row>34</xdr:row>
      <xdr:rowOff>28576</xdr:rowOff>
    </xdr:from>
    <xdr:to>
      <xdr:col>44</xdr:col>
      <xdr:colOff>207168</xdr:colOff>
      <xdr:row>43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154779</xdr:colOff>
      <xdr:row>43</xdr:row>
      <xdr:rowOff>123826</xdr:rowOff>
    </xdr:from>
    <xdr:to>
      <xdr:col>46</xdr:col>
      <xdr:colOff>266699</xdr:colOff>
      <xdr:row>54</xdr:row>
      <xdr:rowOff>123826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85725</xdr:colOff>
      <xdr:row>55</xdr:row>
      <xdr:rowOff>109537</xdr:rowOff>
    </xdr:from>
    <xdr:to>
      <xdr:col>47</xdr:col>
      <xdr:colOff>523875</xdr:colOff>
      <xdr:row>68</xdr:row>
      <xdr:rowOff>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9966"/>
  </sheetPr>
  <dimension ref="A2:AG53"/>
  <sheetViews>
    <sheetView zoomScaleNormal="100" workbookViewId="0">
      <selection activeCell="AG52" sqref="AG52"/>
    </sheetView>
  </sheetViews>
  <sheetFormatPr defaultColWidth="8.625" defaultRowHeight="15" x14ac:dyDescent="0.25"/>
  <cols>
    <col min="1" max="1" width="3" customWidth="1"/>
    <col min="2" max="2" width="12.5" customWidth="1"/>
    <col min="3" max="3" width="4.625" customWidth="1"/>
    <col min="4" max="4" width="4.5" style="84" customWidth="1"/>
    <col min="5" max="5" width="3.875" customWidth="1"/>
    <col min="6" max="6" width="4" customWidth="1"/>
    <col min="7" max="7" width="3.625" customWidth="1"/>
    <col min="8" max="8" width="4.25" customWidth="1"/>
    <col min="9" max="9" width="4.5" customWidth="1"/>
    <col min="10" max="13" width="3.75" customWidth="1"/>
    <col min="14" max="14" width="4" customWidth="1"/>
    <col min="15" max="16" width="4.375" customWidth="1"/>
    <col min="17" max="17" width="4.625" customWidth="1"/>
    <col min="18" max="18" width="4.125" customWidth="1"/>
    <col min="19" max="19" width="3.875" customWidth="1"/>
    <col min="20" max="20" width="4.75" customWidth="1"/>
    <col min="21" max="21" width="4.625" customWidth="1"/>
    <col min="22" max="22" width="3.875" customWidth="1"/>
    <col min="23" max="23" width="3.5" customWidth="1"/>
    <col min="24" max="24" width="4.125" customWidth="1"/>
    <col min="25" max="25" width="3.5" customWidth="1"/>
    <col min="26" max="26" width="3.875" customWidth="1"/>
    <col min="27" max="27" width="4.5" customWidth="1"/>
    <col min="28" max="29" width="4.75" customWidth="1"/>
    <col min="30" max="30" width="4" customWidth="1"/>
    <col min="31" max="31" width="4.75" customWidth="1"/>
    <col min="32" max="32" width="4.5" customWidth="1"/>
    <col min="33" max="33" width="6.875" customWidth="1"/>
  </cols>
  <sheetData>
    <row r="2" spans="1:33" x14ac:dyDescent="0.25"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1" t="s">
        <v>1196</v>
      </c>
      <c r="Q2" s="71" t="s">
        <v>1194</v>
      </c>
      <c r="R2" s="72" t="s">
        <v>1191</v>
      </c>
      <c r="S2" s="72" t="s">
        <v>1192</v>
      </c>
      <c r="T2" s="72" t="s">
        <v>1193</v>
      </c>
      <c r="U2" s="71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1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4" spans="1:33" x14ac:dyDescent="0.25">
      <c r="B4" s="164" t="s">
        <v>714</v>
      </c>
      <c r="C4">
        <v>12</v>
      </c>
      <c r="D4" s="96">
        <v>12</v>
      </c>
      <c r="E4">
        <v>5</v>
      </c>
      <c r="F4">
        <v>7</v>
      </c>
      <c r="H4" s="89"/>
      <c r="I4">
        <v>1</v>
      </c>
      <c r="J4">
        <v>1</v>
      </c>
      <c r="K4">
        <v>3</v>
      </c>
      <c r="M4">
        <v>2</v>
      </c>
      <c r="O4">
        <v>2</v>
      </c>
      <c r="P4">
        <v>3</v>
      </c>
      <c r="Q4" s="89"/>
      <c r="R4">
        <v>2</v>
      </c>
      <c r="S4">
        <v>9</v>
      </c>
      <c r="T4" s="90">
        <v>1</v>
      </c>
      <c r="U4" s="89"/>
      <c r="X4">
        <v>1</v>
      </c>
      <c r="AA4" s="89"/>
      <c r="AB4">
        <v>3</v>
      </c>
      <c r="AC4">
        <v>1</v>
      </c>
      <c r="AE4">
        <v>3</v>
      </c>
    </row>
    <row r="5" spans="1:33" x14ac:dyDescent="0.25">
      <c r="B5" s="164" t="s">
        <v>698</v>
      </c>
      <c r="C5">
        <v>2</v>
      </c>
      <c r="D5" s="96">
        <v>3</v>
      </c>
      <c r="E5">
        <v>2</v>
      </c>
      <c r="F5">
        <v>1</v>
      </c>
      <c r="H5" s="89"/>
      <c r="J5">
        <v>1</v>
      </c>
      <c r="K5">
        <v>1</v>
      </c>
      <c r="O5">
        <v>1</v>
      </c>
      <c r="Q5" s="89"/>
      <c r="S5">
        <v>3</v>
      </c>
      <c r="T5" s="90"/>
      <c r="U5" s="89"/>
      <c r="V5">
        <v>1</v>
      </c>
      <c r="AA5" s="89"/>
      <c r="AC5">
        <v>1</v>
      </c>
      <c r="AE5">
        <v>4</v>
      </c>
    </row>
    <row r="6" spans="1:33" x14ac:dyDescent="0.25">
      <c r="B6" s="164" t="s">
        <v>790</v>
      </c>
      <c r="C6">
        <v>4</v>
      </c>
      <c r="D6" s="96">
        <v>5</v>
      </c>
      <c r="E6">
        <v>3</v>
      </c>
      <c r="F6">
        <v>2</v>
      </c>
      <c r="H6" s="89"/>
      <c r="K6">
        <v>1</v>
      </c>
      <c r="M6">
        <v>2</v>
      </c>
      <c r="O6">
        <v>2</v>
      </c>
      <c r="Q6" s="89"/>
      <c r="S6">
        <v>5</v>
      </c>
      <c r="T6" s="90"/>
      <c r="U6" s="89"/>
      <c r="Y6">
        <v>1</v>
      </c>
      <c r="AA6" s="89"/>
      <c r="AD6">
        <v>5</v>
      </c>
    </row>
    <row r="7" spans="1:33" x14ac:dyDescent="0.25">
      <c r="B7" s="164" t="s">
        <v>605</v>
      </c>
      <c r="C7">
        <v>6</v>
      </c>
      <c r="D7" s="96">
        <v>6</v>
      </c>
      <c r="E7">
        <v>3</v>
      </c>
      <c r="F7">
        <v>3</v>
      </c>
      <c r="H7" s="89"/>
      <c r="I7" s="100">
        <v>1</v>
      </c>
      <c r="J7" s="100">
        <v>1</v>
      </c>
      <c r="K7" s="100">
        <v>2</v>
      </c>
      <c r="P7">
        <v>2</v>
      </c>
      <c r="Q7" s="89"/>
      <c r="R7">
        <v>1</v>
      </c>
      <c r="S7">
        <v>5</v>
      </c>
      <c r="T7" s="90"/>
      <c r="U7" s="89"/>
      <c r="X7">
        <v>1</v>
      </c>
      <c r="AA7" s="89"/>
      <c r="AC7">
        <v>3</v>
      </c>
      <c r="AE7">
        <v>4</v>
      </c>
    </row>
    <row r="8" spans="1:33" x14ac:dyDescent="0.25">
      <c r="B8" s="164" t="s">
        <v>625</v>
      </c>
      <c r="C8">
        <v>4</v>
      </c>
      <c r="D8" s="96">
        <v>5</v>
      </c>
      <c r="E8">
        <v>1</v>
      </c>
      <c r="F8">
        <v>4</v>
      </c>
      <c r="H8" s="89"/>
      <c r="K8" s="100">
        <v>1</v>
      </c>
      <c r="L8">
        <v>2</v>
      </c>
      <c r="O8">
        <v>2</v>
      </c>
      <c r="Q8" s="89"/>
      <c r="R8">
        <v>1</v>
      </c>
      <c r="S8">
        <v>4</v>
      </c>
      <c r="T8" s="90"/>
      <c r="U8" s="89"/>
      <c r="X8">
        <v>1</v>
      </c>
      <c r="AA8" s="89"/>
      <c r="AC8">
        <v>3</v>
      </c>
      <c r="AD8">
        <v>6</v>
      </c>
      <c r="AF8">
        <v>1</v>
      </c>
    </row>
    <row r="9" spans="1:33" x14ac:dyDescent="0.25">
      <c r="B9" s="164" t="s">
        <v>727</v>
      </c>
      <c r="C9">
        <v>7</v>
      </c>
      <c r="D9" s="96">
        <v>8</v>
      </c>
      <c r="E9">
        <v>5</v>
      </c>
      <c r="F9">
        <v>3</v>
      </c>
      <c r="H9" s="89"/>
      <c r="J9">
        <v>1</v>
      </c>
      <c r="K9">
        <v>1</v>
      </c>
      <c r="M9">
        <v>2</v>
      </c>
      <c r="N9">
        <v>2</v>
      </c>
      <c r="O9">
        <v>2</v>
      </c>
      <c r="Q9" s="89"/>
      <c r="R9">
        <v>3</v>
      </c>
      <c r="S9">
        <v>5</v>
      </c>
      <c r="T9" s="90"/>
      <c r="U9" s="89"/>
      <c r="X9">
        <v>1</v>
      </c>
      <c r="AA9" s="89"/>
      <c r="AB9">
        <v>4</v>
      </c>
      <c r="AE9">
        <v>4</v>
      </c>
    </row>
    <row r="10" spans="1:33" x14ac:dyDescent="0.25">
      <c r="B10" s="164" t="s">
        <v>700</v>
      </c>
      <c r="C10">
        <v>3</v>
      </c>
      <c r="D10" s="96">
        <v>3</v>
      </c>
      <c r="E10">
        <v>1</v>
      </c>
      <c r="F10">
        <v>2</v>
      </c>
      <c r="H10" s="89"/>
      <c r="K10">
        <v>3</v>
      </c>
      <c r="Q10" s="89"/>
      <c r="S10">
        <v>3</v>
      </c>
      <c r="T10" s="90"/>
      <c r="U10" s="89"/>
      <c r="X10">
        <v>1</v>
      </c>
      <c r="AA10" s="89"/>
      <c r="AC10">
        <v>1</v>
      </c>
      <c r="AD10">
        <v>4</v>
      </c>
    </row>
    <row r="11" spans="1:33" x14ac:dyDescent="0.25">
      <c r="A11">
        <v>8</v>
      </c>
      <c r="B11" s="164" t="s">
        <v>792</v>
      </c>
      <c r="C11">
        <v>6</v>
      </c>
      <c r="D11" s="96">
        <v>6</v>
      </c>
      <c r="E11">
        <v>1</v>
      </c>
      <c r="F11">
        <v>5</v>
      </c>
      <c r="H11" s="89"/>
      <c r="J11">
        <v>1</v>
      </c>
      <c r="N11">
        <v>3</v>
      </c>
      <c r="P11">
        <v>2</v>
      </c>
      <c r="Q11" s="89"/>
      <c r="S11">
        <v>6</v>
      </c>
      <c r="T11" s="90"/>
      <c r="U11" s="89"/>
      <c r="Y11">
        <v>1</v>
      </c>
      <c r="AA11" s="89"/>
      <c r="AB11" s="126"/>
      <c r="AC11" s="126"/>
      <c r="AD11" s="126"/>
      <c r="AE11" s="126"/>
      <c r="AF11" s="126"/>
    </row>
    <row r="14" spans="1:33" x14ac:dyDescent="0.25">
      <c r="B14" s="165" t="s">
        <v>855</v>
      </c>
      <c r="C14">
        <v>7</v>
      </c>
      <c r="D14" s="96">
        <v>6</v>
      </c>
      <c r="E14">
        <v>4</v>
      </c>
      <c r="F14">
        <v>2</v>
      </c>
      <c r="H14" s="89"/>
      <c r="I14" s="100">
        <v>1</v>
      </c>
      <c r="J14" s="100">
        <v>2</v>
      </c>
      <c r="L14">
        <v>3</v>
      </c>
      <c r="Q14" s="89"/>
      <c r="R14">
        <v>2</v>
      </c>
      <c r="S14">
        <v>4</v>
      </c>
      <c r="T14" s="90"/>
      <c r="U14" s="90"/>
      <c r="V14" s="99">
        <v>1</v>
      </c>
      <c r="AA14" s="89"/>
      <c r="AD14">
        <v>2</v>
      </c>
    </row>
    <row r="15" spans="1:33" x14ac:dyDescent="0.25">
      <c r="B15" s="165" t="s">
        <v>723</v>
      </c>
      <c r="C15">
        <v>5</v>
      </c>
      <c r="D15" s="96">
        <v>2</v>
      </c>
      <c r="F15">
        <v>2</v>
      </c>
      <c r="H15" s="89"/>
      <c r="L15">
        <v>2</v>
      </c>
      <c r="Q15" s="89"/>
      <c r="S15">
        <v>2</v>
      </c>
      <c r="T15" s="90"/>
      <c r="U15" s="90"/>
      <c r="V15" s="99"/>
      <c r="Y15">
        <v>1</v>
      </c>
      <c r="AA15" s="89"/>
      <c r="AB15">
        <v>2</v>
      </c>
      <c r="AC15">
        <v>1</v>
      </c>
    </row>
    <row r="16" spans="1:33" x14ac:dyDescent="0.25">
      <c r="B16" s="165" t="s">
        <v>795</v>
      </c>
      <c r="C16" s="101">
        <v>3</v>
      </c>
      <c r="D16" s="102">
        <v>3</v>
      </c>
      <c r="E16" s="101">
        <v>2</v>
      </c>
      <c r="F16" s="101">
        <v>1</v>
      </c>
      <c r="G16" s="101"/>
      <c r="H16" s="103"/>
      <c r="I16" s="101"/>
      <c r="J16" s="101">
        <v>1</v>
      </c>
      <c r="K16" s="101"/>
      <c r="L16" s="101">
        <v>1</v>
      </c>
      <c r="M16" s="101"/>
      <c r="N16" s="101"/>
      <c r="O16" s="104">
        <v>1</v>
      </c>
      <c r="P16" s="104"/>
      <c r="Q16" s="105"/>
      <c r="R16" s="101">
        <v>1</v>
      </c>
      <c r="S16" s="101">
        <v>2</v>
      </c>
      <c r="T16" s="101"/>
      <c r="U16" s="103"/>
      <c r="V16" s="101"/>
      <c r="W16" s="101"/>
      <c r="X16">
        <v>1</v>
      </c>
      <c r="AA16" s="89"/>
      <c r="AE16">
        <v>4</v>
      </c>
    </row>
    <row r="17" spans="1:32" x14ac:dyDescent="0.25">
      <c r="B17" s="165" t="s">
        <v>871</v>
      </c>
      <c r="C17" s="101">
        <v>3</v>
      </c>
      <c r="D17" s="102">
        <v>2</v>
      </c>
      <c r="E17" s="101">
        <v>2</v>
      </c>
      <c r="F17" s="101"/>
      <c r="G17" s="101"/>
      <c r="H17" s="103"/>
      <c r="I17" s="101"/>
      <c r="J17" s="101"/>
      <c r="K17" s="101"/>
      <c r="L17" s="101">
        <v>1</v>
      </c>
      <c r="M17" s="101"/>
      <c r="N17" s="101"/>
      <c r="O17" s="104"/>
      <c r="P17" s="104">
        <v>1</v>
      </c>
      <c r="Q17" s="105"/>
      <c r="R17" s="101"/>
      <c r="S17" s="101">
        <v>2</v>
      </c>
      <c r="T17" s="101"/>
      <c r="U17" s="103"/>
      <c r="V17" s="101"/>
      <c r="W17" s="101"/>
      <c r="X17">
        <v>1</v>
      </c>
      <c r="AA17" s="89"/>
      <c r="AC17">
        <v>3</v>
      </c>
      <c r="AD17">
        <v>2</v>
      </c>
    </row>
    <row r="18" spans="1:32" x14ac:dyDescent="0.25">
      <c r="B18" s="165" t="s">
        <v>622</v>
      </c>
      <c r="C18">
        <v>1</v>
      </c>
      <c r="D18" s="96">
        <v>1</v>
      </c>
      <c r="F18">
        <v>1</v>
      </c>
      <c r="H18" s="89"/>
      <c r="K18">
        <v>1</v>
      </c>
      <c r="Q18" s="89"/>
      <c r="S18">
        <v>1</v>
      </c>
      <c r="T18" s="90"/>
      <c r="U18" s="90"/>
      <c r="V18" s="99"/>
      <c r="X18">
        <v>1</v>
      </c>
      <c r="AA18" s="89"/>
      <c r="AE18">
        <v>3</v>
      </c>
    </row>
    <row r="19" spans="1:32" x14ac:dyDescent="0.25">
      <c r="B19" s="165" t="s">
        <v>1041</v>
      </c>
      <c r="C19">
        <v>9</v>
      </c>
      <c r="D19" s="96">
        <v>7</v>
      </c>
      <c r="E19">
        <v>2</v>
      </c>
      <c r="F19">
        <v>5</v>
      </c>
      <c r="H19" s="89"/>
      <c r="J19">
        <v>2</v>
      </c>
      <c r="K19">
        <v>2</v>
      </c>
      <c r="O19">
        <v>3</v>
      </c>
      <c r="Q19" s="89"/>
      <c r="R19">
        <v>2</v>
      </c>
      <c r="S19">
        <v>5</v>
      </c>
      <c r="T19" s="90"/>
      <c r="U19" s="90"/>
      <c r="V19" s="99">
        <v>1</v>
      </c>
      <c r="AA19" s="89"/>
      <c r="AC19">
        <v>1</v>
      </c>
      <c r="AD19">
        <v>1</v>
      </c>
      <c r="AF19">
        <v>4</v>
      </c>
    </row>
    <row r="20" spans="1:32" x14ac:dyDescent="0.25">
      <c r="B20" s="165" t="s">
        <v>959</v>
      </c>
      <c r="C20">
        <v>3</v>
      </c>
      <c r="D20" s="96">
        <v>3</v>
      </c>
      <c r="E20">
        <v>2</v>
      </c>
      <c r="F20">
        <v>1</v>
      </c>
      <c r="H20" s="89"/>
      <c r="I20" s="100">
        <v>1</v>
      </c>
      <c r="J20">
        <v>1</v>
      </c>
      <c r="K20">
        <v>1</v>
      </c>
      <c r="Q20" s="89"/>
      <c r="R20">
        <v>1</v>
      </c>
      <c r="S20">
        <v>1</v>
      </c>
      <c r="T20" s="90">
        <v>1</v>
      </c>
      <c r="U20" s="90"/>
      <c r="V20" s="99"/>
      <c r="X20">
        <v>1</v>
      </c>
      <c r="AA20" s="89"/>
      <c r="AC20">
        <v>12</v>
      </c>
      <c r="AD20">
        <v>3</v>
      </c>
      <c r="AE20">
        <v>1</v>
      </c>
    </row>
    <row r="21" spans="1:32" x14ac:dyDescent="0.25">
      <c r="B21" s="165" t="s">
        <v>1039</v>
      </c>
      <c r="C21">
        <v>5</v>
      </c>
      <c r="D21" s="96">
        <v>5</v>
      </c>
      <c r="E21">
        <v>2</v>
      </c>
      <c r="F21">
        <v>3</v>
      </c>
      <c r="H21" s="89"/>
      <c r="K21">
        <v>3</v>
      </c>
      <c r="N21">
        <v>1</v>
      </c>
      <c r="O21">
        <v>1</v>
      </c>
      <c r="Q21" s="89"/>
      <c r="R21">
        <v>1</v>
      </c>
      <c r="S21">
        <v>4</v>
      </c>
      <c r="T21" s="90"/>
      <c r="U21" s="90"/>
      <c r="V21" s="99"/>
      <c r="Y21">
        <v>1</v>
      </c>
      <c r="AA21" s="89"/>
      <c r="AB21">
        <v>3</v>
      </c>
      <c r="AC21">
        <v>2</v>
      </c>
      <c r="AE21">
        <v>2</v>
      </c>
    </row>
    <row r="22" spans="1:32" x14ac:dyDescent="0.25">
      <c r="B22" s="165" t="s">
        <v>630</v>
      </c>
      <c r="C22">
        <v>4</v>
      </c>
      <c r="D22" s="96">
        <v>1</v>
      </c>
      <c r="E22">
        <v>1</v>
      </c>
      <c r="H22" s="89"/>
      <c r="O22">
        <v>1</v>
      </c>
      <c r="Q22" s="89"/>
      <c r="R22">
        <v>1</v>
      </c>
      <c r="T22" s="90"/>
      <c r="U22" s="90"/>
      <c r="V22" s="99"/>
      <c r="X22">
        <v>1</v>
      </c>
      <c r="AA22" s="89"/>
      <c r="AB22" s="126"/>
      <c r="AC22" s="126"/>
      <c r="AD22" s="126"/>
      <c r="AE22" s="126"/>
      <c r="AF22" s="126"/>
    </row>
    <row r="23" spans="1:32" x14ac:dyDescent="0.25">
      <c r="B23" s="165" t="s">
        <v>628</v>
      </c>
      <c r="C23" s="101">
        <v>3</v>
      </c>
      <c r="D23" s="102">
        <v>4</v>
      </c>
      <c r="E23" s="101">
        <v>2</v>
      </c>
      <c r="F23" s="101">
        <v>2</v>
      </c>
      <c r="G23" s="101"/>
      <c r="H23" s="103"/>
      <c r="I23" s="101"/>
      <c r="J23" s="101">
        <v>2</v>
      </c>
      <c r="K23" s="101"/>
      <c r="L23" s="101">
        <v>1</v>
      </c>
      <c r="M23" s="101"/>
      <c r="N23" s="101"/>
      <c r="O23" s="104">
        <v>1</v>
      </c>
      <c r="P23" s="104"/>
      <c r="Q23" s="105"/>
      <c r="R23" s="101">
        <v>2</v>
      </c>
      <c r="S23" s="101">
        <v>2</v>
      </c>
      <c r="T23" s="101"/>
      <c r="U23" s="103"/>
      <c r="V23" s="101"/>
      <c r="W23" s="101"/>
      <c r="Y23">
        <v>1</v>
      </c>
      <c r="AA23" s="89"/>
      <c r="AC23">
        <v>10</v>
      </c>
      <c r="AE23">
        <v>5</v>
      </c>
    </row>
    <row r="24" spans="1:32" x14ac:dyDescent="0.25">
      <c r="B24" s="165" t="s">
        <v>884</v>
      </c>
      <c r="C24" s="106">
        <v>4</v>
      </c>
      <c r="D24" s="102">
        <v>4</v>
      </c>
      <c r="E24" s="101">
        <v>4</v>
      </c>
      <c r="F24" s="101"/>
      <c r="G24" s="101"/>
      <c r="H24" s="103"/>
      <c r="I24" s="101"/>
      <c r="J24" s="101"/>
      <c r="K24" s="101">
        <v>4</v>
      </c>
      <c r="L24" s="101"/>
      <c r="M24" s="101"/>
      <c r="N24" s="101"/>
      <c r="O24" s="104"/>
      <c r="P24" s="104"/>
      <c r="Q24" s="105"/>
      <c r="R24" s="101">
        <v>4</v>
      </c>
      <c r="S24" s="101"/>
      <c r="T24" s="101"/>
      <c r="U24" s="103"/>
      <c r="V24" s="101">
        <v>1</v>
      </c>
      <c r="AA24" s="89"/>
      <c r="AC24">
        <v>4</v>
      </c>
    </row>
    <row r="25" spans="1:32" x14ac:dyDescent="0.25">
      <c r="B25" s="165" t="s">
        <v>885</v>
      </c>
      <c r="C25">
        <v>7</v>
      </c>
      <c r="D25" s="96">
        <v>4</v>
      </c>
      <c r="E25">
        <v>1</v>
      </c>
      <c r="F25">
        <v>3</v>
      </c>
      <c r="H25" s="89"/>
      <c r="L25">
        <v>4</v>
      </c>
      <c r="Q25" s="89"/>
      <c r="R25" s="100">
        <v>3</v>
      </c>
      <c r="S25" s="100">
        <v>1</v>
      </c>
      <c r="T25" s="90"/>
      <c r="U25" s="90"/>
      <c r="V25" s="99"/>
      <c r="X25">
        <v>1</v>
      </c>
      <c r="AA25" s="89"/>
      <c r="AE25">
        <v>4</v>
      </c>
    </row>
    <row r="26" spans="1:32" x14ac:dyDescent="0.25">
      <c r="B26" s="165" t="s">
        <v>873</v>
      </c>
      <c r="C26">
        <v>2</v>
      </c>
      <c r="D26" s="96">
        <v>4</v>
      </c>
      <c r="E26">
        <v>1</v>
      </c>
      <c r="F26">
        <v>2</v>
      </c>
      <c r="G26">
        <v>1</v>
      </c>
      <c r="H26" s="89"/>
      <c r="J26">
        <v>1</v>
      </c>
      <c r="P26">
        <v>3</v>
      </c>
      <c r="Q26" s="89"/>
      <c r="R26" s="100">
        <v>2</v>
      </c>
      <c r="S26" s="100">
        <v>2</v>
      </c>
      <c r="T26" s="90"/>
      <c r="U26" s="90"/>
      <c r="V26" s="99"/>
      <c r="Z26">
        <v>1</v>
      </c>
      <c r="AA26" s="89"/>
      <c r="AB26" s="126"/>
      <c r="AC26" s="126"/>
      <c r="AD26" s="126"/>
      <c r="AE26" s="126"/>
      <c r="AF26" s="126"/>
    </row>
    <row r="27" spans="1:32" x14ac:dyDescent="0.25">
      <c r="B27" s="165" t="s">
        <v>851</v>
      </c>
      <c r="C27">
        <v>9</v>
      </c>
      <c r="D27" s="96">
        <v>3</v>
      </c>
      <c r="E27">
        <v>2</v>
      </c>
      <c r="F27">
        <v>1</v>
      </c>
      <c r="H27" s="89"/>
      <c r="L27">
        <v>3</v>
      </c>
      <c r="Q27" s="89"/>
      <c r="S27" s="100">
        <v>3</v>
      </c>
      <c r="T27" s="90"/>
      <c r="U27" s="90"/>
      <c r="V27" s="99"/>
      <c r="X27">
        <v>1</v>
      </c>
      <c r="AA27" s="89"/>
      <c r="AC27">
        <v>3</v>
      </c>
      <c r="AD27">
        <v>8</v>
      </c>
    </row>
    <row r="28" spans="1:32" x14ac:dyDescent="0.25">
      <c r="B28" s="165" t="s">
        <v>858</v>
      </c>
      <c r="C28">
        <v>8</v>
      </c>
      <c r="D28" s="96">
        <v>8</v>
      </c>
      <c r="E28">
        <v>4</v>
      </c>
      <c r="F28">
        <v>4</v>
      </c>
      <c r="H28" s="89"/>
      <c r="L28">
        <v>3</v>
      </c>
      <c r="P28">
        <v>5</v>
      </c>
      <c r="Q28" s="89"/>
      <c r="R28">
        <v>4</v>
      </c>
      <c r="S28">
        <v>4</v>
      </c>
      <c r="T28" s="90"/>
      <c r="U28" s="90"/>
      <c r="V28" s="99"/>
      <c r="X28">
        <v>1</v>
      </c>
      <c r="AA28" s="89"/>
      <c r="AB28">
        <v>4</v>
      </c>
      <c r="AC28">
        <v>3</v>
      </c>
    </row>
    <row r="29" spans="1:32" x14ac:dyDescent="0.25">
      <c r="B29" s="165" t="s">
        <v>1014</v>
      </c>
      <c r="C29">
        <v>5</v>
      </c>
      <c r="D29" s="96">
        <v>6</v>
      </c>
      <c r="E29">
        <v>3</v>
      </c>
      <c r="F29">
        <v>3</v>
      </c>
      <c r="H29" s="89"/>
      <c r="M29">
        <v>2</v>
      </c>
      <c r="N29">
        <v>3</v>
      </c>
      <c r="O29">
        <v>1</v>
      </c>
      <c r="Q29" s="89"/>
      <c r="R29" s="100">
        <v>2</v>
      </c>
      <c r="S29" s="100">
        <v>4</v>
      </c>
      <c r="T29" s="90"/>
      <c r="U29" s="90"/>
      <c r="V29" s="99"/>
      <c r="X29">
        <v>1</v>
      </c>
      <c r="AA29" s="89"/>
      <c r="AD29">
        <v>3</v>
      </c>
      <c r="AE29">
        <v>3</v>
      </c>
    </row>
    <row r="30" spans="1:32" x14ac:dyDescent="0.25">
      <c r="B30" s="165" t="s">
        <v>1016</v>
      </c>
      <c r="C30">
        <v>10</v>
      </c>
      <c r="D30" s="96">
        <v>5</v>
      </c>
      <c r="E30">
        <v>3</v>
      </c>
      <c r="F30">
        <v>2</v>
      </c>
      <c r="H30" s="89"/>
      <c r="I30" s="100"/>
      <c r="J30" s="100">
        <v>3</v>
      </c>
      <c r="L30">
        <v>2</v>
      </c>
      <c r="Q30" s="89"/>
      <c r="R30" s="100">
        <v>4</v>
      </c>
      <c r="S30" s="100">
        <v>1</v>
      </c>
      <c r="T30" s="90"/>
      <c r="U30" s="90"/>
      <c r="V30" s="99"/>
      <c r="X30">
        <v>1</v>
      </c>
      <c r="AA30" s="89"/>
      <c r="AC30">
        <v>4</v>
      </c>
    </row>
    <row r="31" spans="1:32" x14ac:dyDescent="0.25">
      <c r="B31" s="165" t="s">
        <v>1025</v>
      </c>
      <c r="D31" s="102">
        <v>2</v>
      </c>
      <c r="E31" s="101">
        <v>2</v>
      </c>
      <c r="F31" s="101"/>
      <c r="G31" s="101"/>
      <c r="H31" s="103"/>
      <c r="I31" s="101"/>
      <c r="J31" s="101"/>
      <c r="K31" s="106">
        <v>2</v>
      </c>
      <c r="L31" s="101"/>
      <c r="M31" s="101"/>
      <c r="N31" s="101"/>
      <c r="O31" s="107"/>
      <c r="P31" s="107"/>
      <c r="Q31" s="103"/>
      <c r="R31" s="101"/>
      <c r="S31" s="106">
        <v>2</v>
      </c>
      <c r="T31" s="107"/>
      <c r="U31" s="103"/>
      <c r="V31" s="101"/>
      <c r="Y31">
        <v>1</v>
      </c>
      <c r="AA31" s="89"/>
      <c r="AB31">
        <v>3</v>
      </c>
      <c r="AE31">
        <v>5</v>
      </c>
    </row>
    <row r="32" spans="1:32" x14ac:dyDescent="0.25">
      <c r="A32">
        <v>19</v>
      </c>
      <c r="B32" s="165" t="s">
        <v>1048</v>
      </c>
      <c r="C32" s="106">
        <v>4</v>
      </c>
      <c r="D32" s="102">
        <v>3</v>
      </c>
      <c r="E32" s="101">
        <v>2</v>
      </c>
      <c r="F32" s="101">
        <v>1</v>
      </c>
      <c r="G32" s="101"/>
      <c r="H32" s="103"/>
      <c r="I32" s="101"/>
      <c r="J32" s="101"/>
      <c r="K32" s="101"/>
      <c r="L32" s="101"/>
      <c r="M32" s="101"/>
      <c r="N32" s="101"/>
      <c r="O32" s="104"/>
      <c r="P32" s="104">
        <v>3</v>
      </c>
      <c r="Q32" s="105"/>
      <c r="R32" s="101"/>
      <c r="S32" s="101">
        <v>3</v>
      </c>
      <c r="T32" s="101"/>
      <c r="U32" s="103"/>
      <c r="V32" s="101"/>
      <c r="Y32">
        <v>1</v>
      </c>
      <c r="AA32" s="89"/>
    </row>
    <row r="33" spans="2:32" ht="14.25" x14ac:dyDescent="0.2">
      <c r="C33">
        <f>SUM(C14:C32)</f>
        <v>92</v>
      </c>
      <c r="D33">
        <f t="shared" ref="D33:U33" si="0">SUM(D14:D32)</f>
        <v>73</v>
      </c>
      <c r="E33">
        <f t="shared" si="0"/>
        <v>39</v>
      </c>
      <c r="F33">
        <f t="shared" si="0"/>
        <v>33</v>
      </c>
      <c r="G33">
        <f t="shared" si="0"/>
        <v>1</v>
      </c>
      <c r="H33">
        <f t="shared" si="0"/>
        <v>0</v>
      </c>
      <c r="I33">
        <f t="shared" si="0"/>
        <v>2</v>
      </c>
      <c r="J33">
        <f t="shared" si="0"/>
        <v>12</v>
      </c>
      <c r="K33">
        <f t="shared" si="0"/>
        <v>13</v>
      </c>
      <c r="L33">
        <f t="shared" si="0"/>
        <v>20</v>
      </c>
      <c r="M33">
        <f t="shared" si="0"/>
        <v>2</v>
      </c>
      <c r="N33">
        <f t="shared" si="0"/>
        <v>4</v>
      </c>
      <c r="O33">
        <f t="shared" si="0"/>
        <v>8</v>
      </c>
      <c r="P33">
        <f t="shared" si="0"/>
        <v>12</v>
      </c>
      <c r="Q33">
        <f t="shared" si="0"/>
        <v>0</v>
      </c>
      <c r="R33">
        <f t="shared" si="0"/>
        <v>29</v>
      </c>
      <c r="S33">
        <f t="shared" si="0"/>
        <v>43</v>
      </c>
      <c r="T33">
        <f t="shared" si="0"/>
        <v>1</v>
      </c>
      <c r="U33">
        <f t="shared" si="0"/>
        <v>0</v>
      </c>
    </row>
    <row r="35" spans="2:32" x14ac:dyDescent="0.25">
      <c r="B35" s="165" t="s">
        <v>716</v>
      </c>
      <c r="C35" s="101">
        <v>3</v>
      </c>
      <c r="D35" s="102">
        <v>3</v>
      </c>
      <c r="E35" s="101">
        <v>1</v>
      </c>
      <c r="F35" s="101">
        <v>2</v>
      </c>
      <c r="G35" s="101"/>
      <c r="H35" s="103"/>
      <c r="I35" s="101"/>
      <c r="J35" s="101"/>
      <c r="K35" s="101"/>
      <c r="L35" s="101">
        <v>1</v>
      </c>
      <c r="M35" s="101"/>
      <c r="N35" s="101">
        <v>1</v>
      </c>
      <c r="O35" s="104"/>
      <c r="P35" s="104">
        <v>1</v>
      </c>
      <c r="Q35" s="105"/>
      <c r="R35" s="101"/>
      <c r="S35" s="101">
        <v>3</v>
      </c>
      <c r="T35" s="101"/>
      <c r="U35" s="103"/>
      <c r="V35" s="101">
        <v>1</v>
      </c>
      <c r="AA35" s="89"/>
      <c r="AB35" s="126"/>
      <c r="AC35" s="126"/>
      <c r="AD35" s="126"/>
      <c r="AE35" s="126"/>
      <c r="AF35" s="126"/>
    </row>
    <row r="36" spans="2:32" x14ac:dyDescent="0.25">
      <c r="B36" s="165" t="s">
        <v>644</v>
      </c>
      <c r="D36" s="96">
        <v>5</v>
      </c>
      <c r="F36">
        <v>5</v>
      </c>
      <c r="H36" s="89"/>
      <c r="M36">
        <v>4</v>
      </c>
      <c r="P36">
        <v>1</v>
      </c>
      <c r="Q36" s="89"/>
      <c r="S36" s="101">
        <v>5</v>
      </c>
      <c r="T36" s="90"/>
      <c r="V36" s="99"/>
      <c r="Y36">
        <v>1</v>
      </c>
      <c r="AA36" s="89"/>
      <c r="AC36">
        <v>5</v>
      </c>
      <c r="AF36">
        <v>3</v>
      </c>
    </row>
    <row r="37" spans="2:32" x14ac:dyDescent="0.25">
      <c r="B37" s="165" t="s">
        <v>572</v>
      </c>
      <c r="C37">
        <v>2</v>
      </c>
      <c r="D37" s="96">
        <v>2</v>
      </c>
      <c r="F37">
        <v>2</v>
      </c>
      <c r="H37" s="89"/>
      <c r="J37">
        <v>2</v>
      </c>
      <c r="Q37" s="89"/>
      <c r="S37" s="101">
        <v>2</v>
      </c>
      <c r="T37" s="90"/>
      <c r="V37" s="99"/>
      <c r="Z37">
        <v>1</v>
      </c>
      <c r="AA37" s="89"/>
      <c r="AB37">
        <v>3</v>
      </c>
      <c r="AC37">
        <v>3</v>
      </c>
      <c r="AD37">
        <v>3</v>
      </c>
      <c r="AE37">
        <v>2</v>
      </c>
    </row>
    <row r="38" spans="2:32" x14ac:dyDescent="0.25">
      <c r="B38" s="165" t="s">
        <v>575</v>
      </c>
      <c r="D38" s="96">
        <v>3</v>
      </c>
      <c r="F38">
        <v>3</v>
      </c>
      <c r="H38" s="89"/>
      <c r="K38">
        <v>1</v>
      </c>
      <c r="O38">
        <v>2</v>
      </c>
      <c r="Q38" s="89"/>
      <c r="R38">
        <v>1</v>
      </c>
      <c r="S38">
        <v>2</v>
      </c>
      <c r="T38" s="90"/>
      <c r="V38" s="99"/>
      <c r="X38">
        <v>1</v>
      </c>
      <c r="AA38" s="89"/>
      <c r="AB38">
        <v>4</v>
      </c>
      <c r="AE38">
        <v>5</v>
      </c>
    </row>
    <row r="39" spans="2:32" x14ac:dyDescent="0.25">
      <c r="B39" s="165" t="s">
        <v>585</v>
      </c>
      <c r="C39">
        <v>4</v>
      </c>
      <c r="D39" s="96">
        <v>6</v>
      </c>
      <c r="E39">
        <v>3</v>
      </c>
      <c r="F39">
        <v>3</v>
      </c>
      <c r="H39" s="89"/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Q39" s="89"/>
      <c r="R39" s="100">
        <v>3</v>
      </c>
      <c r="S39" s="101">
        <v>2</v>
      </c>
      <c r="T39" s="100">
        <v>1</v>
      </c>
      <c r="V39" s="99"/>
      <c r="X39">
        <v>1</v>
      </c>
      <c r="AA39" s="89"/>
      <c r="AB39" s="126"/>
      <c r="AC39" s="126"/>
      <c r="AD39" s="126"/>
      <c r="AE39" s="126"/>
      <c r="AF39" s="126"/>
    </row>
    <row r="40" spans="2:32" x14ac:dyDescent="0.25">
      <c r="B40" s="165" t="s">
        <v>752</v>
      </c>
      <c r="C40">
        <v>1</v>
      </c>
      <c r="D40" s="96">
        <v>1</v>
      </c>
      <c r="F40">
        <v>1</v>
      </c>
      <c r="H40" s="89"/>
      <c r="P40">
        <v>1</v>
      </c>
      <c r="Q40" s="89"/>
      <c r="S40" s="101">
        <v>1</v>
      </c>
      <c r="T40" s="90"/>
      <c r="V40" s="99"/>
      <c r="Y40">
        <v>1</v>
      </c>
      <c r="AA40" s="89"/>
      <c r="AC40">
        <v>2</v>
      </c>
      <c r="AE40">
        <v>3</v>
      </c>
      <c r="AF40">
        <v>1</v>
      </c>
    </row>
    <row r="41" spans="2:32" x14ac:dyDescent="0.25">
      <c r="B41" s="165" t="s">
        <v>955</v>
      </c>
      <c r="C41">
        <v>6</v>
      </c>
      <c r="D41" s="96">
        <v>7</v>
      </c>
      <c r="E41">
        <v>6</v>
      </c>
      <c r="F41">
        <v>1</v>
      </c>
      <c r="H41" s="89"/>
      <c r="J41">
        <v>1</v>
      </c>
      <c r="L41">
        <v>1</v>
      </c>
      <c r="M41">
        <v>2</v>
      </c>
      <c r="O41">
        <v>3</v>
      </c>
      <c r="Q41" s="89"/>
      <c r="R41" s="100">
        <v>1</v>
      </c>
      <c r="S41">
        <v>6</v>
      </c>
      <c r="T41" s="90"/>
      <c r="V41" s="99"/>
      <c r="X41">
        <v>1</v>
      </c>
      <c r="AA41" s="89"/>
      <c r="AC41">
        <v>4</v>
      </c>
    </row>
    <row r="42" spans="2:32" x14ac:dyDescent="0.25">
      <c r="B42" s="165" t="s">
        <v>995</v>
      </c>
      <c r="C42">
        <v>9</v>
      </c>
      <c r="D42" s="96">
        <v>1</v>
      </c>
      <c r="E42">
        <v>1</v>
      </c>
      <c r="H42" s="89"/>
      <c r="P42">
        <v>1</v>
      </c>
      <c r="Q42" s="89"/>
      <c r="S42">
        <v>1</v>
      </c>
      <c r="T42" s="90"/>
      <c r="V42" s="99"/>
      <c r="Z42">
        <v>1</v>
      </c>
      <c r="AA42" s="89"/>
      <c r="AB42" s="126"/>
      <c r="AC42" s="126"/>
      <c r="AD42" s="126"/>
      <c r="AE42" s="126"/>
      <c r="AF42" s="126"/>
    </row>
    <row r="43" spans="2:32" x14ac:dyDescent="0.25">
      <c r="B43" s="165" t="s">
        <v>997</v>
      </c>
      <c r="C43">
        <v>5</v>
      </c>
      <c r="D43" s="96">
        <v>7</v>
      </c>
      <c r="E43">
        <v>3</v>
      </c>
      <c r="F43">
        <v>3</v>
      </c>
      <c r="G43">
        <v>1</v>
      </c>
      <c r="H43" s="89"/>
      <c r="J43">
        <v>2</v>
      </c>
      <c r="L43">
        <v>1</v>
      </c>
      <c r="N43">
        <v>2</v>
      </c>
      <c r="P43">
        <v>2</v>
      </c>
      <c r="Q43" s="89"/>
      <c r="R43" s="100">
        <v>2</v>
      </c>
      <c r="S43" s="100">
        <v>5</v>
      </c>
      <c r="T43" s="90"/>
      <c r="V43" s="99"/>
      <c r="Y43">
        <v>1</v>
      </c>
      <c r="AA43" s="89"/>
      <c r="AC43">
        <v>3</v>
      </c>
      <c r="AE43">
        <v>2</v>
      </c>
      <c r="AF43">
        <v>1</v>
      </c>
    </row>
    <row r="44" spans="2:32" x14ac:dyDescent="0.25">
      <c r="B44" s="165" t="s">
        <v>949</v>
      </c>
      <c r="C44">
        <v>4</v>
      </c>
      <c r="D44" s="96">
        <v>2</v>
      </c>
      <c r="F44">
        <v>2</v>
      </c>
      <c r="H44" s="89"/>
      <c r="K44">
        <v>2</v>
      </c>
      <c r="Q44" s="89"/>
      <c r="S44" s="100">
        <v>2</v>
      </c>
      <c r="T44" s="90"/>
      <c r="V44" s="99">
        <v>1</v>
      </c>
      <c r="AA44" s="89"/>
      <c r="AB44">
        <v>2</v>
      </c>
      <c r="AC44">
        <v>3</v>
      </c>
      <c r="AE44">
        <v>3</v>
      </c>
    </row>
    <row r="45" spans="2:32" x14ac:dyDescent="0.25">
      <c r="B45" s="165" t="s">
        <v>951</v>
      </c>
      <c r="C45">
        <v>2</v>
      </c>
      <c r="D45" s="96">
        <v>1</v>
      </c>
      <c r="E45">
        <v>1</v>
      </c>
      <c r="H45" s="89"/>
      <c r="J45">
        <v>1</v>
      </c>
      <c r="Q45" s="89"/>
      <c r="S45" s="100">
        <v>1</v>
      </c>
      <c r="T45" s="90"/>
      <c r="V45" s="99"/>
      <c r="X45">
        <v>1</v>
      </c>
      <c r="AA45" s="89"/>
      <c r="AD45">
        <v>4</v>
      </c>
      <c r="AF45">
        <v>2</v>
      </c>
    </row>
    <row r="46" spans="2:32" x14ac:dyDescent="0.25">
      <c r="B46" s="165" t="s">
        <v>887</v>
      </c>
      <c r="D46" s="96">
        <v>9</v>
      </c>
      <c r="E46">
        <v>3</v>
      </c>
      <c r="F46">
        <v>6</v>
      </c>
      <c r="H46" s="89"/>
      <c r="I46" s="100">
        <v>3</v>
      </c>
      <c r="J46" s="100">
        <v>3</v>
      </c>
      <c r="N46">
        <v>1</v>
      </c>
      <c r="O46">
        <v>2</v>
      </c>
      <c r="Q46" s="89"/>
      <c r="R46">
        <v>3</v>
      </c>
      <c r="S46" s="100">
        <v>6</v>
      </c>
      <c r="T46" s="90"/>
      <c r="V46" s="99"/>
      <c r="Y46">
        <v>1</v>
      </c>
      <c r="AA46" s="89"/>
      <c r="AB46">
        <v>3</v>
      </c>
      <c r="AC46">
        <v>3</v>
      </c>
      <c r="AE46">
        <v>1</v>
      </c>
    </row>
    <row r="47" spans="2:32" x14ac:dyDescent="0.25">
      <c r="B47" s="165" t="s">
        <v>861</v>
      </c>
      <c r="C47">
        <v>5</v>
      </c>
      <c r="D47" s="96">
        <v>5</v>
      </c>
      <c r="E47">
        <v>3</v>
      </c>
      <c r="F47">
        <v>2</v>
      </c>
      <c r="H47" s="89"/>
      <c r="I47">
        <v>2</v>
      </c>
      <c r="M47">
        <v>2</v>
      </c>
      <c r="O47">
        <v>1</v>
      </c>
      <c r="Q47" s="89"/>
      <c r="R47">
        <v>1</v>
      </c>
      <c r="S47">
        <v>2</v>
      </c>
      <c r="T47" s="90">
        <v>2</v>
      </c>
      <c r="V47" s="99"/>
      <c r="X47">
        <v>1</v>
      </c>
      <c r="AA47" s="89"/>
      <c r="AD47">
        <v>4</v>
      </c>
      <c r="AE47">
        <v>1</v>
      </c>
    </row>
    <row r="48" spans="2:32" x14ac:dyDescent="0.25">
      <c r="B48" s="165" t="s">
        <v>876</v>
      </c>
      <c r="C48">
        <v>6</v>
      </c>
      <c r="D48" s="96">
        <v>6</v>
      </c>
      <c r="E48">
        <v>4</v>
      </c>
      <c r="F48">
        <v>2</v>
      </c>
      <c r="H48" s="89"/>
      <c r="I48" s="100">
        <v>2</v>
      </c>
      <c r="M48">
        <v>1</v>
      </c>
      <c r="N48">
        <v>3</v>
      </c>
      <c r="Q48" s="89"/>
      <c r="R48" s="100">
        <v>6</v>
      </c>
      <c r="S48" s="100"/>
      <c r="T48" s="100"/>
      <c r="V48" s="99">
        <v>1</v>
      </c>
      <c r="AA48" s="89"/>
      <c r="AB48" s="126"/>
      <c r="AC48" s="126"/>
      <c r="AD48" s="126"/>
      <c r="AE48" s="126"/>
      <c r="AF48" s="126"/>
    </row>
    <row r="49" spans="1:33" x14ac:dyDescent="0.25">
      <c r="B49" s="165" t="s">
        <v>923</v>
      </c>
      <c r="C49">
        <v>5</v>
      </c>
      <c r="D49" s="96">
        <v>6</v>
      </c>
      <c r="E49">
        <v>2</v>
      </c>
      <c r="F49">
        <v>4</v>
      </c>
      <c r="H49" s="89"/>
      <c r="L49">
        <v>6</v>
      </c>
      <c r="Q49" s="89"/>
      <c r="R49" s="100"/>
      <c r="S49" s="100">
        <v>6</v>
      </c>
      <c r="T49" s="90"/>
      <c r="V49" s="99"/>
      <c r="Z49">
        <v>1</v>
      </c>
      <c r="AA49" s="89"/>
      <c r="AB49">
        <v>2</v>
      </c>
      <c r="AD49">
        <v>4</v>
      </c>
      <c r="AF49">
        <v>1</v>
      </c>
    </row>
    <row r="50" spans="1:33" x14ac:dyDescent="0.25">
      <c r="A50">
        <v>16</v>
      </c>
      <c r="B50" s="165" t="s">
        <v>1051</v>
      </c>
      <c r="C50">
        <v>5</v>
      </c>
      <c r="D50" s="96">
        <v>7</v>
      </c>
      <c r="F50">
        <v>3</v>
      </c>
      <c r="G50">
        <v>4</v>
      </c>
      <c r="H50" s="89"/>
      <c r="I50" s="100">
        <v>2</v>
      </c>
      <c r="J50" s="100"/>
      <c r="K50" s="100">
        <v>5</v>
      </c>
      <c r="Q50" s="89"/>
      <c r="R50" s="100">
        <v>5</v>
      </c>
      <c r="S50" s="100">
        <v>1</v>
      </c>
      <c r="T50" s="100">
        <v>1</v>
      </c>
      <c r="V50" s="99"/>
      <c r="X50">
        <v>1</v>
      </c>
      <c r="AA50" s="89"/>
      <c r="AB50">
        <v>3</v>
      </c>
      <c r="AC50">
        <v>5</v>
      </c>
      <c r="AD50">
        <v>5</v>
      </c>
      <c r="AE50">
        <v>1</v>
      </c>
      <c r="AG50" s="84">
        <v>7</v>
      </c>
    </row>
    <row r="51" spans="1:33" x14ac:dyDescent="0.25">
      <c r="A51" s="84">
        <f>SUM(A3:A50)</f>
        <v>43</v>
      </c>
    </row>
    <row r="52" spans="1:33" x14ac:dyDescent="0.25">
      <c r="C52" s="97">
        <f>SUM(C3:C50)</f>
        <v>285</v>
      </c>
      <c r="D52" s="92">
        <f>SUM(D3:D50)</f>
        <v>265</v>
      </c>
      <c r="E52" s="97">
        <f>SUM(E3:E50)</f>
        <v>126</v>
      </c>
      <c r="F52" s="97">
        <f>SUM(F3:F50)</f>
        <v>132</v>
      </c>
      <c r="G52" s="97">
        <f>SUM(G3:G50)</f>
        <v>7</v>
      </c>
      <c r="H52" s="92">
        <f>SUM(E52:G52)</f>
        <v>265</v>
      </c>
      <c r="I52" s="97">
        <f t="shared" ref="I52:P52" si="1">SUM(I3:I50)</f>
        <v>15</v>
      </c>
      <c r="J52" s="97">
        <f t="shared" si="1"/>
        <v>39</v>
      </c>
      <c r="K52" s="97">
        <f t="shared" si="1"/>
        <v>47</v>
      </c>
      <c r="L52" s="97">
        <f t="shared" si="1"/>
        <v>52</v>
      </c>
      <c r="M52" s="97">
        <f t="shared" si="1"/>
        <v>20</v>
      </c>
      <c r="N52" s="97">
        <f t="shared" si="1"/>
        <v>21</v>
      </c>
      <c r="O52" s="97">
        <f t="shared" si="1"/>
        <v>34</v>
      </c>
      <c r="P52" s="97">
        <f t="shared" si="1"/>
        <v>37</v>
      </c>
      <c r="Q52" s="92">
        <f>SUM(I52:P52)</f>
        <v>265</v>
      </c>
      <c r="R52" s="97">
        <f>SUM(R3:R50)</f>
        <v>87</v>
      </c>
      <c r="S52" s="97">
        <f>SUM(S3:S50)</f>
        <v>171</v>
      </c>
      <c r="T52" s="108">
        <f>SUM(T3:T50)</f>
        <v>7</v>
      </c>
      <c r="U52" s="92">
        <f>SUM(R52:T52)</f>
        <v>265</v>
      </c>
      <c r="V52" s="97">
        <f>SUM(V3:V50)</f>
        <v>7</v>
      </c>
      <c r="W52" s="97">
        <f>SUM(W3:W50)</f>
        <v>0</v>
      </c>
      <c r="X52" s="97">
        <f>SUM(X3:X50)</f>
        <v>21</v>
      </c>
      <c r="Y52" s="97">
        <f>SUM(Y3:Y50)</f>
        <v>11</v>
      </c>
      <c r="Z52" s="97">
        <f>SUM(Z3:Z50)</f>
        <v>4</v>
      </c>
      <c r="AA52" s="92">
        <f>SUM(V52:Z52)</f>
        <v>43</v>
      </c>
      <c r="AB52" s="97">
        <f>SUM(AB3:AB50)</f>
        <v>36</v>
      </c>
      <c r="AC52" s="97">
        <f>SUM(AC3:AC50)</f>
        <v>80</v>
      </c>
      <c r="AD52" s="97">
        <f>SUM(AD3:AD50)</f>
        <v>54</v>
      </c>
      <c r="AE52" s="97">
        <f>SUM(AE3:AE50)</f>
        <v>60</v>
      </c>
      <c r="AF52" s="97">
        <f>SUM(AF3:AF50)</f>
        <v>13</v>
      </c>
      <c r="AG52" s="92">
        <f>SUM(AB52:AF52)</f>
        <v>243</v>
      </c>
    </row>
    <row r="53" spans="1:33" x14ac:dyDescent="0.25">
      <c r="C53" s="70" t="s">
        <v>1185</v>
      </c>
      <c r="D53" s="71" t="s">
        <v>1186</v>
      </c>
      <c r="E53" s="70" t="s">
        <v>1187</v>
      </c>
      <c r="F53" s="70" t="s">
        <v>1188</v>
      </c>
      <c r="G53" s="72" t="s">
        <v>120</v>
      </c>
      <c r="H53" s="71" t="s">
        <v>1194</v>
      </c>
      <c r="I53" s="70">
        <v>20</v>
      </c>
      <c r="J53" s="70">
        <v>19</v>
      </c>
      <c r="K53" s="70">
        <v>18</v>
      </c>
      <c r="L53" s="70">
        <v>17</v>
      </c>
      <c r="M53" s="70">
        <v>16</v>
      </c>
      <c r="N53" s="70">
        <v>15</v>
      </c>
      <c r="O53" s="74">
        <v>-14</v>
      </c>
      <c r="P53" s="110" t="s">
        <v>1196</v>
      </c>
      <c r="Q53" s="112" t="s">
        <v>1194</v>
      </c>
      <c r="R53" s="72" t="s">
        <v>1191</v>
      </c>
      <c r="S53" s="72" t="s">
        <v>1192</v>
      </c>
      <c r="T53" s="71" t="s">
        <v>1193</v>
      </c>
      <c r="U53" s="91" t="s">
        <v>1194</v>
      </c>
      <c r="V53" s="70" t="s">
        <v>1187</v>
      </c>
      <c r="W53" s="70" t="s">
        <v>1189</v>
      </c>
      <c r="X53" s="70" t="s">
        <v>1195</v>
      </c>
      <c r="Y53" s="70" t="s">
        <v>1190</v>
      </c>
      <c r="Z53" s="72" t="s">
        <v>120</v>
      </c>
      <c r="AA53" s="112" t="s">
        <v>1194</v>
      </c>
      <c r="AB53" s="157" t="s">
        <v>1193</v>
      </c>
      <c r="AC53" s="157" t="s">
        <v>1192</v>
      </c>
      <c r="AD53" s="157" t="s">
        <v>1187</v>
      </c>
      <c r="AE53" s="158" t="s">
        <v>1456</v>
      </c>
      <c r="AF53" s="158" t="s">
        <v>120</v>
      </c>
      <c r="AG53" s="158" t="s">
        <v>1194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76"/>
  <sheetViews>
    <sheetView workbookViewId="0">
      <selection activeCell="A75" sqref="A75"/>
    </sheetView>
  </sheetViews>
  <sheetFormatPr defaultColWidth="8.625" defaultRowHeight="14.25" x14ac:dyDescent="0.2"/>
  <cols>
    <col min="1" max="1" width="5.25" customWidth="1"/>
    <col min="2" max="2" width="21.5" customWidth="1"/>
  </cols>
  <sheetData>
    <row r="1" spans="1:2" x14ac:dyDescent="0.2">
      <c r="B1">
        <v>3</v>
      </c>
    </row>
    <row r="2" spans="1:2" x14ac:dyDescent="0.2">
      <c r="B2" s="167" t="s">
        <v>1457</v>
      </c>
    </row>
    <row r="3" spans="1:2" x14ac:dyDescent="0.2">
      <c r="B3" s="167" t="s">
        <v>1458</v>
      </c>
    </row>
    <row r="4" spans="1:2" x14ac:dyDescent="0.2">
      <c r="B4" s="167" t="s">
        <v>1470</v>
      </c>
    </row>
    <row r="5" spans="1:2" x14ac:dyDescent="0.2">
      <c r="B5" s="167" t="s">
        <v>1502</v>
      </c>
    </row>
    <row r="6" spans="1:2" x14ac:dyDescent="0.2">
      <c r="B6" s="167" t="s">
        <v>1503</v>
      </c>
    </row>
    <row r="7" spans="1:2" ht="15" x14ac:dyDescent="0.25">
      <c r="A7" s="84">
        <v>6</v>
      </c>
      <c r="B7" s="167" t="s">
        <v>1504</v>
      </c>
    </row>
    <row r="8" spans="1:2" x14ac:dyDescent="0.2">
      <c r="B8" s="168" t="s">
        <v>1459</v>
      </c>
    </row>
    <row r="9" spans="1:2" x14ac:dyDescent="0.2">
      <c r="B9" s="168" t="s">
        <v>1497</v>
      </c>
    </row>
    <row r="10" spans="1:2" x14ac:dyDescent="0.2">
      <c r="B10" s="168" t="s">
        <v>1500</v>
      </c>
    </row>
    <row r="11" spans="1:2" x14ac:dyDescent="0.2">
      <c r="B11" s="168" t="s">
        <v>1513</v>
      </c>
    </row>
    <row r="12" spans="1:2" x14ac:dyDescent="0.2">
      <c r="B12" s="168" t="s">
        <v>1517</v>
      </c>
    </row>
    <row r="13" spans="1:2" ht="15" x14ac:dyDescent="0.25">
      <c r="A13" s="84">
        <v>6</v>
      </c>
      <c r="B13" s="168" t="s">
        <v>1520</v>
      </c>
    </row>
    <row r="14" spans="1:2" x14ac:dyDescent="0.2">
      <c r="B14" s="169" t="s">
        <v>1460</v>
      </c>
    </row>
    <row r="15" spans="1:2" x14ac:dyDescent="0.2">
      <c r="B15" s="169" t="s">
        <v>1461</v>
      </c>
    </row>
    <row r="16" spans="1:2" x14ac:dyDescent="0.2">
      <c r="B16" s="169" t="s">
        <v>1462</v>
      </c>
    </row>
    <row r="17" spans="1:2" x14ac:dyDescent="0.2">
      <c r="B17" s="169" t="s">
        <v>1483</v>
      </c>
    </row>
    <row r="18" spans="1:2" x14ac:dyDescent="0.2">
      <c r="B18" s="169" t="s">
        <v>1492</v>
      </c>
    </row>
    <row r="19" spans="1:2" x14ac:dyDescent="0.2">
      <c r="B19" s="169" t="s">
        <v>1493</v>
      </c>
    </row>
    <row r="20" spans="1:2" x14ac:dyDescent="0.2">
      <c r="B20" s="169" t="s">
        <v>1494</v>
      </c>
    </row>
    <row r="21" spans="1:2" x14ac:dyDescent="0.2">
      <c r="B21" s="169" t="s">
        <v>1505</v>
      </c>
    </row>
    <row r="22" spans="1:2" x14ac:dyDescent="0.2">
      <c r="B22" s="169" t="s">
        <v>1509</v>
      </c>
    </row>
    <row r="23" spans="1:2" ht="15" x14ac:dyDescent="0.25">
      <c r="B23" s="150" t="s">
        <v>760</v>
      </c>
    </row>
    <row r="24" spans="1:2" x14ac:dyDescent="0.2">
      <c r="B24" s="169" t="s">
        <v>1511</v>
      </c>
    </row>
    <row r="25" spans="1:2" ht="15" x14ac:dyDescent="0.25">
      <c r="A25" s="84">
        <v>12</v>
      </c>
      <c r="B25" s="169" t="s">
        <v>1512</v>
      </c>
    </row>
    <row r="28" spans="1:2" x14ac:dyDescent="0.2">
      <c r="B28" s="101">
        <v>5</v>
      </c>
    </row>
    <row r="29" spans="1:2" x14ac:dyDescent="0.2">
      <c r="B29" s="167" t="s">
        <v>1469</v>
      </c>
    </row>
    <row r="30" spans="1:2" x14ac:dyDescent="0.2">
      <c r="B30" s="167" t="s">
        <v>1478</v>
      </c>
    </row>
    <row r="31" spans="1:2" x14ac:dyDescent="0.2">
      <c r="B31" s="167" t="s">
        <v>1479</v>
      </c>
    </row>
    <row r="32" spans="1:2" x14ac:dyDescent="0.2">
      <c r="B32" s="167" t="s">
        <v>1485</v>
      </c>
    </row>
    <row r="33" spans="1:2" x14ac:dyDescent="0.2">
      <c r="B33" s="167" t="s">
        <v>1506</v>
      </c>
    </row>
    <row r="34" spans="1:2" x14ac:dyDescent="0.2">
      <c r="B34" s="167" t="s">
        <v>1507</v>
      </c>
    </row>
    <row r="35" spans="1:2" x14ac:dyDescent="0.2">
      <c r="B35" s="167" t="s">
        <v>1510</v>
      </c>
    </row>
    <row r="36" spans="1:2" x14ac:dyDescent="0.2">
      <c r="B36" s="167" t="s">
        <v>1522</v>
      </c>
    </row>
    <row r="37" spans="1:2" ht="15" x14ac:dyDescent="0.25">
      <c r="A37" s="84">
        <v>9</v>
      </c>
      <c r="B37" s="167" t="s">
        <v>1523</v>
      </c>
    </row>
    <row r="38" spans="1:2" x14ac:dyDescent="0.2">
      <c r="B38" s="168" t="s">
        <v>1464</v>
      </c>
    </row>
    <row r="39" spans="1:2" x14ac:dyDescent="0.2">
      <c r="B39" s="168" t="s">
        <v>1465</v>
      </c>
    </row>
    <row r="40" spans="1:2" x14ac:dyDescent="0.2">
      <c r="B40" s="168" t="s">
        <v>1466</v>
      </c>
    </row>
    <row r="41" spans="1:2" x14ac:dyDescent="0.2">
      <c r="B41" s="168" t="s">
        <v>1480</v>
      </c>
    </row>
    <row r="42" spans="1:2" ht="15" x14ac:dyDescent="0.25">
      <c r="A42" s="84">
        <v>5</v>
      </c>
      <c r="B42" s="168" t="s">
        <v>1521</v>
      </c>
    </row>
    <row r="43" spans="1:2" x14ac:dyDescent="0.2">
      <c r="B43" s="169" t="s">
        <v>1473</v>
      </c>
    </row>
    <row r="44" spans="1:2" x14ac:dyDescent="0.2">
      <c r="B44" s="169" t="s">
        <v>1476</v>
      </c>
    </row>
    <row r="45" spans="1:2" x14ac:dyDescent="0.2">
      <c r="B45" s="169" t="s">
        <v>1477</v>
      </c>
    </row>
    <row r="46" spans="1:2" x14ac:dyDescent="0.2">
      <c r="B46" s="169" t="s">
        <v>1487</v>
      </c>
    </row>
    <row r="47" spans="1:2" x14ac:dyDescent="0.2">
      <c r="B47" s="169" t="s">
        <v>1488</v>
      </c>
    </row>
    <row r="48" spans="1:2" ht="15" x14ac:dyDescent="0.25">
      <c r="A48" s="84">
        <v>6</v>
      </c>
      <c r="B48" s="169" t="s">
        <v>1498</v>
      </c>
    </row>
    <row r="50" spans="1:2" x14ac:dyDescent="0.2">
      <c r="B50">
        <v>7</v>
      </c>
    </row>
    <row r="51" spans="1:2" x14ac:dyDescent="0.2">
      <c r="B51" s="167" t="s">
        <v>1471</v>
      </c>
    </row>
    <row r="52" spans="1:2" x14ac:dyDescent="0.2">
      <c r="B52" s="167" t="s">
        <v>1474</v>
      </c>
    </row>
    <row r="53" spans="1:2" x14ac:dyDescent="0.2">
      <c r="B53" s="167" t="s">
        <v>1475</v>
      </c>
    </row>
    <row r="54" spans="1:2" x14ac:dyDescent="0.2">
      <c r="B54" s="167" t="s">
        <v>1496</v>
      </c>
    </row>
    <row r="55" spans="1:2" x14ac:dyDescent="0.2">
      <c r="B55" s="167" t="s">
        <v>1515</v>
      </c>
    </row>
    <row r="56" spans="1:2" x14ac:dyDescent="0.2">
      <c r="B56" s="167" t="s">
        <v>1516</v>
      </c>
    </row>
    <row r="57" spans="1:2" ht="15" x14ac:dyDescent="0.25">
      <c r="A57" s="84">
        <v>7</v>
      </c>
      <c r="B57" s="167" t="s">
        <v>1519</v>
      </c>
    </row>
    <row r="58" spans="1:2" x14ac:dyDescent="0.2">
      <c r="B58" s="168" t="s">
        <v>1468</v>
      </c>
    </row>
    <row r="59" spans="1:2" x14ac:dyDescent="0.2">
      <c r="B59" s="168" t="s">
        <v>1489</v>
      </c>
    </row>
    <row r="60" spans="1:2" x14ac:dyDescent="0.2">
      <c r="B60" s="168" t="s">
        <v>1490</v>
      </c>
    </row>
    <row r="61" spans="1:2" x14ac:dyDescent="0.2">
      <c r="B61" s="168" t="s">
        <v>1508</v>
      </c>
    </row>
    <row r="62" spans="1:2" ht="15" x14ac:dyDescent="0.25">
      <c r="A62" s="84">
        <v>5</v>
      </c>
      <c r="B62" s="168" t="s">
        <v>1518</v>
      </c>
    </row>
    <row r="63" spans="1:2" x14ac:dyDescent="0.2">
      <c r="B63" s="169" t="s">
        <v>1463</v>
      </c>
    </row>
    <row r="64" spans="1:2" x14ac:dyDescent="0.2">
      <c r="B64" s="169" t="s">
        <v>1467</v>
      </c>
    </row>
    <row r="65" spans="1:2" x14ac:dyDescent="0.2">
      <c r="B65" s="169" t="s">
        <v>1472</v>
      </c>
    </row>
    <row r="66" spans="1:2" x14ac:dyDescent="0.2">
      <c r="B66" s="169" t="s">
        <v>1481</v>
      </c>
    </row>
    <row r="67" spans="1:2" x14ac:dyDescent="0.2">
      <c r="B67" s="169" t="s">
        <v>1482</v>
      </c>
    </row>
    <row r="68" spans="1:2" x14ac:dyDescent="0.2">
      <c r="B68" s="169" t="s">
        <v>1484</v>
      </c>
    </row>
    <row r="69" spans="1:2" x14ac:dyDescent="0.2">
      <c r="B69" s="169" t="s">
        <v>1486</v>
      </c>
    </row>
    <row r="70" spans="1:2" x14ac:dyDescent="0.2">
      <c r="B70" s="169" t="s">
        <v>1491</v>
      </c>
    </row>
    <row r="71" spans="1:2" x14ac:dyDescent="0.2">
      <c r="B71" s="169" t="s">
        <v>1495</v>
      </c>
    </row>
    <row r="72" spans="1:2" x14ac:dyDescent="0.2">
      <c r="B72" s="169" t="s">
        <v>1499</v>
      </c>
    </row>
    <row r="73" spans="1:2" x14ac:dyDescent="0.2">
      <c r="B73" s="169" t="s">
        <v>1501</v>
      </c>
    </row>
    <row r="74" spans="1:2" x14ac:dyDescent="0.2">
      <c r="B74" s="169" t="s">
        <v>1514</v>
      </c>
    </row>
    <row r="75" spans="1:2" x14ac:dyDescent="0.2">
      <c r="B75" s="169" t="s">
        <v>1524</v>
      </c>
    </row>
    <row r="76" spans="1:2" ht="15" x14ac:dyDescent="0.25">
      <c r="A76" s="84">
        <v>14</v>
      </c>
      <c r="B76" s="169" t="s">
        <v>1525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AG31"/>
  <sheetViews>
    <sheetView workbookViewId="0">
      <selection activeCell="AG30" sqref="AG30"/>
    </sheetView>
  </sheetViews>
  <sheetFormatPr defaultColWidth="8.625" defaultRowHeight="14.25" x14ac:dyDescent="0.2"/>
  <cols>
    <col min="1" max="1" width="3.125" customWidth="1"/>
    <col min="2" max="2" width="19" customWidth="1"/>
    <col min="3" max="3" width="4" customWidth="1"/>
    <col min="4" max="4" width="3.75" customWidth="1"/>
    <col min="5" max="5" width="3.875" customWidth="1"/>
    <col min="6" max="7" width="4" customWidth="1"/>
    <col min="8" max="8" width="3.875" customWidth="1"/>
    <col min="9" max="9" width="4" customWidth="1"/>
    <col min="10" max="10" width="3.75" customWidth="1"/>
    <col min="11" max="11" width="3.5" customWidth="1"/>
    <col min="12" max="12" width="3.25" customWidth="1"/>
    <col min="13" max="15" width="3.875" customWidth="1"/>
    <col min="16" max="16" width="4.625" customWidth="1"/>
    <col min="17" max="17" width="4.75" customWidth="1"/>
    <col min="18" max="18" width="4.375" customWidth="1"/>
    <col min="19" max="20" width="4.25" customWidth="1"/>
    <col min="21" max="22" width="4.375" customWidth="1"/>
    <col min="23" max="23" width="3.875" customWidth="1"/>
    <col min="24" max="24" width="5" customWidth="1"/>
    <col min="25" max="25" width="4.125" customWidth="1"/>
    <col min="26" max="26" width="4.75" customWidth="1"/>
    <col min="27" max="27" width="4.375" customWidth="1"/>
    <col min="28" max="28" width="4.625" customWidth="1"/>
    <col min="29" max="29" width="4.375" customWidth="1"/>
    <col min="30" max="30" width="4.75" customWidth="1"/>
    <col min="31" max="31" width="5" customWidth="1"/>
    <col min="32" max="32" width="4.375" customWidth="1"/>
    <col min="33" max="33" width="6.375" customWidth="1"/>
  </cols>
  <sheetData>
    <row r="2" spans="1:33" ht="15" x14ac:dyDescent="0.25">
      <c r="B2" s="64">
        <v>3</v>
      </c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0" t="s">
        <v>1196</v>
      </c>
      <c r="Q2" s="71" t="s">
        <v>1194</v>
      </c>
      <c r="R2" s="72" t="s">
        <v>1191</v>
      </c>
      <c r="S2" s="72" t="s">
        <v>1192</v>
      </c>
      <c r="T2" s="71" t="s">
        <v>1193</v>
      </c>
      <c r="U2" s="72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0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3" spans="1:33" ht="15" x14ac:dyDescent="0.25">
      <c r="B3" s="167" t="s">
        <v>1457</v>
      </c>
      <c r="C3" s="64">
        <v>10</v>
      </c>
      <c r="D3" s="69">
        <v>10</v>
      </c>
      <c r="E3" s="64">
        <v>6</v>
      </c>
      <c r="F3" s="64">
        <v>4</v>
      </c>
      <c r="G3" s="64"/>
      <c r="H3" s="65"/>
      <c r="I3" s="64"/>
      <c r="J3" s="64">
        <v>3</v>
      </c>
      <c r="K3" s="64">
        <v>1</v>
      </c>
      <c r="L3" s="64">
        <v>3</v>
      </c>
      <c r="M3" s="64"/>
      <c r="N3" s="64"/>
      <c r="O3" s="73">
        <v>3</v>
      </c>
      <c r="P3" s="73"/>
      <c r="Q3" s="67"/>
      <c r="R3" s="64">
        <v>2</v>
      </c>
      <c r="S3" s="64">
        <v>8</v>
      </c>
      <c r="T3" s="64"/>
      <c r="U3" s="65"/>
      <c r="V3" s="64"/>
      <c r="W3" s="64"/>
      <c r="X3" s="64">
        <v>1</v>
      </c>
      <c r="Y3" s="64"/>
      <c r="Z3" s="64"/>
      <c r="AA3" s="65"/>
      <c r="AB3" s="64"/>
      <c r="AC3" s="64">
        <v>1</v>
      </c>
      <c r="AD3" s="73">
        <v>1</v>
      </c>
      <c r="AE3" s="73">
        <v>1</v>
      </c>
    </row>
    <row r="4" spans="1:33" ht="15" x14ac:dyDescent="0.25">
      <c r="B4" s="167" t="s">
        <v>1458</v>
      </c>
      <c r="C4" s="64">
        <v>6</v>
      </c>
      <c r="D4" s="69">
        <v>9</v>
      </c>
      <c r="E4" s="64">
        <v>3</v>
      </c>
      <c r="F4" s="64">
        <v>6</v>
      </c>
      <c r="G4" s="64"/>
      <c r="H4" s="65"/>
      <c r="I4" s="64"/>
      <c r="J4" s="64"/>
      <c r="K4" s="64">
        <v>2</v>
      </c>
      <c r="L4" s="64">
        <v>4</v>
      </c>
      <c r="M4" s="64"/>
      <c r="N4" s="64">
        <v>2</v>
      </c>
      <c r="O4" s="73">
        <v>1</v>
      </c>
      <c r="P4" s="73"/>
      <c r="Q4" s="67"/>
      <c r="R4" s="64">
        <v>2</v>
      </c>
      <c r="S4" s="64">
        <v>7</v>
      </c>
      <c r="T4" s="64"/>
      <c r="U4" s="65"/>
      <c r="V4" s="64">
        <v>1</v>
      </c>
      <c r="W4" s="64"/>
      <c r="X4" s="64"/>
      <c r="Y4" s="64"/>
      <c r="Z4" s="64"/>
      <c r="AA4" s="65"/>
      <c r="AB4" s="64">
        <v>1</v>
      </c>
      <c r="AC4" s="64"/>
      <c r="AD4" s="73">
        <v>1</v>
      </c>
      <c r="AE4" s="73"/>
      <c r="AF4">
        <v>2</v>
      </c>
    </row>
    <row r="5" spans="1:33" ht="15" x14ac:dyDescent="0.25">
      <c r="B5" s="167" t="s">
        <v>1470</v>
      </c>
      <c r="C5" s="64">
        <v>10</v>
      </c>
      <c r="D5" s="69">
        <v>15</v>
      </c>
      <c r="E5" s="64">
        <v>8</v>
      </c>
      <c r="F5" s="64">
        <v>5</v>
      </c>
      <c r="G5" s="64">
        <v>2</v>
      </c>
      <c r="H5" s="65"/>
      <c r="I5" s="64">
        <v>3</v>
      </c>
      <c r="J5" s="64">
        <v>2</v>
      </c>
      <c r="K5" s="64">
        <v>3</v>
      </c>
      <c r="L5" s="64">
        <v>3</v>
      </c>
      <c r="M5" s="64">
        <v>3</v>
      </c>
      <c r="N5" s="64"/>
      <c r="O5" s="73"/>
      <c r="P5" s="73">
        <v>1</v>
      </c>
      <c r="Q5" s="67"/>
      <c r="R5" s="64">
        <v>7</v>
      </c>
      <c r="S5" s="64">
        <v>8</v>
      </c>
      <c r="T5" s="64"/>
      <c r="U5" s="65"/>
      <c r="V5" s="64"/>
      <c r="W5" s="64"/>
      <c r="X5" s="64">
        <v>1</v>
      </c>
      <c r="Y5" s="64"/>
      <c r="Z5" s="64"/>
      <c r="AA5" s="65"/>
      <c r="AC5">
        <v>4</v>
      </c>
      <c r="AD5">
        <v>7</v>
      </c>
    </row>
    <row r="6" spans="1:33" ht="15" x14ac:dyDescent="0.25">
      <c r="B6" s="167" t="s">
        <v>1502</v>
      </c>
      <c r="C6" s="64">
        <v>10</v>
      </c>
      <c r="D6" s="69">
        <v>5</v>
      </c>
      <c r="E6" s="64">
        <v>1</v>
      </c>
      <c r="F6" s="64">
        <v>4</v>
      </c>
      <c r="G6" s="64"/>
      <c r="H6" s="65"/>
      <c r="I6" s="64"/>
      <c r="J6" s="64">
        <v>1</v>
      </c>
      <c r="K6" s="64">
        <v>1</v>
      </c>
      <c r="L6" s="64">
        <v>1</v>
      </c>
      <c r="M6" s="64">
        <v>1</v>
      </c>
      <c r="N6" s="64"/>
      <c r="O6" s="73">
        <v>1</v>
      </c>
      <c r="P6" s="73"/>
      <c r="Q6" s="67"/>
      <c r="R6" s="64">
        <v>1</v>
      </c>
      <c r="S6" s="64">
        <v>4</v>
      </c>
      <c r="T6" s="64"/>
      <c r="U6" s="65"/>
      <c r="V6" s="64"/>
      <c r="W6" s="64"/>
      <c r="X6" s="64">
        <v>1</v>
      </c>
      <c r="Y6" s="64"/>
      <c r="Z6" s="64"/>
      <c r="AA6" s="65"/>
      <c r="AB6" s="123"/>
      <c r="AC6" s="123"/>
      <c r="AD6" s="123"/>
      <c r="AE6" s="123"/>
      <c r="AF6" s="123"/>
    </row>
    <row r="7" spans="1:33" ht="15" x14ac:dyDescent="0.25">
      <c r="B7" s="167" t="s">
        <v>1503</v>
      </c>
      <c r="C7" s="64">
        <v>8</v>
      </c>
      <c r="D7" s="69">
        <v>11</v>
      </c>
      <c r="E7" s="64">
        <v>7</v>
      </c>
      <c r="F7" s="64">
        <v>3</v>
      </c>
      <c r="G7" s="64">
        <v>1</v>
      </c>
      <c r="H7" s="65"/>
      <c r="I7" s="64"/>
      <c r="J7" s="64">
        <v>1</v>
      </c>
      <c r="K7" s="64">
        <v>2</v>
      </c>
      <c r="L7" s="64"/>
      <c r="M7" s="64">
        <v>1</v>
      </c>
      <c r="N7" s="64">
        <v>1</v>
      </c>
      <c r="O7" s="73">
        <v>4</v>
      </c>
      <c r="P7" s="73">
        <v>2</v>
      </c>
      <c r="Q7" s="67"/>
      <c r="R7" s="64">
        <v>4</v>
      </c>
      <c r="S7" s="64">
        <v>7</v>
      </c>
      <c r="T7" s="64"/>
      <c r="U7" s="65"/>
      <c r="V7" s="64"/>
      <c r="W7" s="64"/>
      <c r="X7" s="64">
        <v>1</v>
      </c>
      <c r="Y7" s="64"/>
      <c r="Z7" s="64"/>
      <c r="AA7" s="65"/>
      <c r="AB7" s="64">
        <v>1</v>
      </c>
      <c r="AC7" s="64">
        <v>4</v>
      </c>
      <c r="AD7" s="64">
        <v>3</v>
      </c>
      <c r="AE7" s="64">
        <v>1</v>
      </c>
    </row>
    <row r="8" spans="1:33" ht="15" x14ac:dyDescent="0.25">
      <c r="A8">
        <v>6</v>
      </c>
      <c r="B8" s="167" t="s">
        <v>1504</v>
      </c>
      <c r="C8" s="64">
        <v>14</v>
      </c>
      <c r="D8" s="69">
        <v>14</v>
      </c>
      <c r="E8" s="64">
        <v>9</v>
      </c>
      <c r="F8" s="64">
        <v>4</v>
      </c>
      <c r="G8" s="64">
        <v>1</v>
      </c>
      <c r="H8" s="65"/>
      <c r="I8" s="64">
        <v>2</v>
      </c>
      <c r="J8" s="64">
        <v>2</v>
      </c>
      <c r="K8" s="64"/>
      <c r="L8" s="64">
        <v>2</v>
      </c>
      <c r="M8" s="64">
        <v>2</v>
      </c>
      <c r="N8" s="64">
        <v>2</v>
      </c>
      <c r="O8" s="73">
        <v>2</v>
      </c>
      <c r="P8" s="73">
        <v>2</v>
      </c>
      <c r="Q8" s="67"/>
      <c r="R8" s="64">
        <v>7</v>
      </c>
      <c r="S8" s="64">
        <v>7</v>
      </c>
      <c r="T8" s="64"/>
      <c r="U8" s="65"/>
      <c r="V8" s="64"/>
      <c r="W8" s="64"/>
      <c r="X8" s="64">
        <v>1</v>
      </c>
      <c r="Y8" s="64"/>
      <c r="Z8" s="64"/>
      <c r="AA8" s="65"/>
      <c r="AB8" s="64">
        <v>3</v>
      </c>
      <c r="AC8" s="64"/>
      <c r="AD8" s="64">
        <v>1</v>
      </c>
      <c r="AE8" s="64">
        <v>2</v>
      </c>
    </row>
    <row r="10" spans="1:33" x14ac:dyDescent="0.2">
      <c r="B10" s="64">
        <v>5</v>
      </c>
    </row>
    <row r="11" spans="1:33" ht="15" x14ac:dyDescent="0.25">
      <c r="B11" s="167" t="s">
        <v>1469</v>
      </c>
      <c r="C11" s="64">
        <v>9</v>
      </c>
      <c r="D11" s="69">
        <v>8</v>
      </c>
      <c r="E11" s="64"/>
      <c r="F11" s="64">
        <v>8</v>
      </c>
      <c r="G11" s="68"/>
      <c r="H11" s="65"/>
      <c r="I11" s="64"/>
      <c r="J11" s="64">
        <v>3</v>
      </c>
      <c r="K11" s="64"/>
      <c r="L11" s="64">
        <v>3</v>
      </c>
      <c r="M11" s="64">
        <v>1</v>
      </c>
      <c r="N11" s="64"/>
      <c r="O11" s="66">
        <v>1</v>
      </c>
      <c r="P11" s="66"/>
      <c r="Q11" s="67"/>
      <c r="R11" s="68">
        <v>2</v>
      </c>
      <c r="S11" s="68">
        <v>5</v>
      </c>
      <c r="T11" s="68">
        <v>1</v>
      </c>
      <c r="U11" s="65"/>
      <c r="V11" s="64"/>
      <c r="W11" s="64"/>
      <c r="X11" s="64">
        <v>1</v>
      </c>
      <c r="Y11" s="64"/>
      <c r="AA11" s="65"/>
      <c r="AB11" s="64">
        <v>3</v>
      </c>
      <c r="AC11" s="64">
        <v>3</v>
      </c>
      <c r="AD11" s="64">
        <v>2</v>
      </c>
      <c r="AE11" s="64"/>
      <c r="AF11" s="64">
        <v>1</v>
      </c>
    </row>
    <row r="12" spans="1:33" ht="15" x14ac:dyDescent="0.25">
      <c r="B12" s="167" t="s">
        <v>1478</v>
      </c>
      <c r="C12" s="64">
        <v>12</v>
      </c>
      <c r="D12" s="69">
        <v>10</v>
      </c>
      <c r="E12" s="64">
        <v>9</v>
      </c>
      <c r="F12" s="64"/>
      <c r="G12" s="68">
        <v>1</v>
      </c>
      <c r="H12" s="65"/>
      <c r="I12" s="64"/>
      <c r="J12" s="64"/>
      <c r="K12" s="64">
        <v>2</v>
      </c>
      <c r="L12" s="64">
        <v>1</v>
      </c>
      <c r="M12" s="64">
        <v>2</v>
      </c>
      <c r="N12" s="64"/>
      <c r="O12" s="66">
        <v>4</v>
      </c>
      <c r="P12" s="66">
        <v>1</v>
      </c>
      <c r="Q12" s="67"/>
      <c r="R12" s="68">
        <v>4</v>
      </c>
      <c r="S12" s="68">
        <v>4</v>
      </c>
      <c r="T12" s="68">
        <v>2</v>
      </c>
      <c r="U12" s="65"/>
      <c r="V12" s="64"/>
      <c r="W12" s="64"/>
      <c r="X12" s="64">
        <v>1</v>
      </c>
      <c r="Y12" s="64"/>
      <c r="AA12" s="65"/>
      <c r="AB12" s="123"/>
      <c r="AC12" s="123"/>
      <c r="AD12" s="123"/>
      <c r="AE12" s="123"/>
      <c r="AF12" s="123"/>
    </row>
    <row r="13" spans="1:33" ht="15" x14ac:dyDescent="0.25">
      <c r="B13" s="167" t="s">
        <v>1479</v>
      </c>
      <c r="C13" s="64">
        <v>5</v>
      </c>
      <c r="D13" s="69">
        <v>5</v>
      </c>
      <c r="E13" s="64">
        <v>3</v>
      </c>
      <c r="F13" s="64">
        <v>2</v>
      </c>
      <c r="G13" s="68"/>
      <c r="H13" s="65"/>
      <c r="I13" s="64"/>
      <c r="J13" s="64">
        <v>2</v>
      </c>
      <c r="K13" s="64"/>
      <c r="L13" s="64">
        <v>1</v>
      </c>
      <c r="M13" s="64">
        <v>1</v>
      </c>
      <c r="N13" s="64"/>
      <c r="O13" s="66">
        <v>1</v>
      </c>
      <c r="P13" s="66"/>
      <c r="Q13" s="67"/>
      <c r="R13" s="68">
        <v>2</v>
      </c>
      <c r="S13" s="68">
        <v>1</v>
      </c>
      <c r="T13" s="68">
        <v>2</v>
      </c>
      <c r="U13" s="65"/>
      <c r="V13" s="64">
        <v>1</v>
      </c>
      <c r="W13" s="64"/>
      <c r="X13" s="64"/>
      <c r="Y13" s="64"/>
      <c r="AA13" s="65"/>
      <c r="AB13" s="123"/>
      <c r="AC13" s="123"/>
      <c r="AD13" s="123"/>
      <c r="AE13" s="123"/>
      <c r="AF13" s="123"/>
    </row>
    <row r="14" spans="1:33" ht="15" x14ac:dyDescent="0.25">
      <c r="B14" s="167" t="s">
        <v>1485</v>
      </c>
      <c r="C14" s="64">
        <v>7</v>
      </c>
      <c r="D14" s="69">
        <v>8</v>
      </c>
      <c r="E14" s="64">
        <v>5</v>
      </c>
      <c r="F14" s="64">
        <v>2</v>
      </c>
      <c r="G14" s="68">
        <v>1</v>
      </c>
      <c r="H14" s="65"/>
      <c r="I14" s="64">
        <v>3</v>
      </c>
      <c r="J14" s="64"/>
      <c r="K14" s="64">
        <v>1</v>
      </c>
      <c r="L14" s="64">
        <v>1</v>
      </c>
      <c r="M14" s="64"/>
      <c r="N14" s="64"/>
      <c r="O14" s="66">
        <v>1</v>
      </c>
      <c r="P14" s="66">
        <v>2</v>
      </c>
      <c r="Q14" s="67"/>
      <c r="R14" s="68">
        <v>5</v>
      </c>
      <c r="S14" s="68">
        <v>2</v>
      </c>
      <c r="T14" s="68">
        <v>1</v>
      </c>
      <c r="U14" s="65"/>
      <c r="V14" s="64"/>
      <c r="W14" s="64"/>
      <c r="X14" s="64">
        <v>1</v>
      </c>
      <c r="Y14" s="64"/>
      <c r="Z14" s="64"/>
      <c r="AA14" s="65"/>
      <c r="AC14">
        <v>5</v>
      </c>
      <c r="AD14">
        <v>3</v>
      </c>
      <c r="AE14">
        <v>3</v>
      </c>
    </row>
    <row r="15" spans="1:33" ht="15" x14ac:dyDescent="0.25">
      <c r="B15" s="167" t="s">
        <v>1506</v>
      </c>
      <c r="C15" s="64">
        <v>9</v>
      </c>
      <c r="D15" s="69">
        <v>4</v>
      </c>
      <c r="E15" s="64"/>
      <c r="F15" s="64">
        <v>4</v>
      </c>
      <c r="G15" s="64"/>
      <c r="H15" s="65"/>
      <c r="I15" s="64">
        <v>2</v>
      </c>
      <c r="J15" s="64">
        <v>2</v>
      </c>
      <c r="K15" s="64"/>
      <c r="L15" s="64"/>
      <c r="M15" s="64"/>
      <c r="N15" s="64"/>
      <c r="O15" s="73"/>
      <c r="P15" s="73"/>
      <c r="Q15" s="67"/>
      <c r="R15" s="64"/>
      <c r="S15" s="64">
        <v>4</v>
      </c>
      <c r="T15" s="64"/>
      <c r="U15" s="65"/>
      <c r="V15" s="64"/>
      <c r="W15" s="64"/>
      <c r="X15" s="64">
        <v>1</v>
      </c>
      <c r="Y15" s="64"/>
      <c r="Z15" s="64"/>
      <c r="AA15" s="65"/>
      <c r="AB15">
        <v>3</v>
      </c>
      <c r="AD15">
        <v>1</v>
      </c>
      <c r="AE15">
        <v>1</v>
      </c>
      <c r="AF15">
        <v>1</v>
      </c>
    </row>
    <row r="16" spans="1:33" ht="15" x14ac:dyDescent="0.25">
      <c r="B16" s="167" t="s">
        <v>1507</v>
      </c>
      <c r="C16" s="64">
        <v>9</v>
      </c>
      <c r="D16" s="69">
        <v>6</v>
      </c>
      <c r="E16" s="64"/>
      <c r="F16" s="64">
        <v>6</v>
      </c>
      <c r="G16" s="64"/>
      <c r="H16" s="65"/>
      <c r="I16" s="64"/>
      <c r="J16" s="64"/>
      <c r="K16" s="64"/>
      <c r="L16" s="64">
        <v>2</v>
      </c>
      <c r="M16" s="64">
        <v>2</v>
      </c>
      <c r="N16" s="64"/>
      <c r="O16" s="73"/>
      <c r="P16" s="73">
        <v>2</v>
      </c>
      <c r="Q16" s="67"/>
      <c r="R16" s="64">
        <v>2</v>
      </c>
      <c r="S16" s="64">
        <v>4</v>
      </c>
      <c r="T16" s="64"/>
      <c r="U16" s="65"/>
      <c r="V16" s="64">
        <v>1</v>
      </c>
      <c r="W16" s="64"/>
      <c r="X16" s="64"/>
      <c r="Y16" s="64"/>
      <c r="Z16" s="64"/>
      <c r="AA16" s="65"/>
      <c r="AC16">
        <v>12</v>
      </c>
      <c r="AD16">
        <v>5</v>
      </c>
      <c r="AE16">
        <v>2</v>
      </c>
    </row>
    <row r="17" spans="1:33" ht="15" x14ac:dyDescent="0.25">
      <c r="B17" s="167" t="s">
        <v>1510</v>
      </c>
      <c r="C17" s="64">
        <v>9</v>
      </c>
      <c r="D17" s="69">
        <v>9</v>
      </c>
      <c r="E17" s="64">
        <v>4</v>
      </c>
      <c r="F17" s="64">
        <v>5</v>
      </c>
      <c r="G17" s="64"/>
      <c r="H17" s="65"/>
      <c r="I17" s="64">
        <v>1</v>
      </c>
      <c r="J17" s="64">
        <v>4</v>
      </c>
      <c r="K17" s="64">
        <v>1</v>
      </c>
      <c r="L17" s="64">
        <v>1</v>
      </c>
      <c r="M17" s="64"/>
      <c r="N17" s="64"/>
      <c r="O17" s="73">
        <v>1</v>
      </c>
      <c r="P17" s="73">
        <v>1</v>
      </c>
      <c r="Q17" s="67"/>
      <c r="R17" s="64">
        <v>4</v>
      </c>
      <c r="S17" s="64">
        <v>5</v>
      </c>
      <c r="T17" s="64"/>
      <c r="U17" s="65"/>
      <c r="V17" s="64"/>
      <c r="W17" s="64"/>
      <c r="X17" s="64">
        <v>1</v>
      </c>
      <c r="Y17" s="64"/>
      <c r="Z17" s="64"/>
      <c r="AA17" s="65"/>
      <c r="AC17">
        <v>4</v>
      </c>
      <c r="AD17">
        <v>3</v>
      </c>
      <c r="AE17">
        <v>6</v>
      </c>
    </row>
    <row r="18" spans="1:33" ht="15" x14ac:dyDescent="0.25">
      <c r="B18" s="167" t="s">
        <v>1522</v>
      </c>
      <c r="C18" s="64">
        <v>5</v>
      </c>
      <c r="D18" s="69">
        <v>5</v>
      </c>
      <c r="E18" s="64">
        <v>1</v>
      </c>
      <c r="F18" s="64">
        <v>4</v>
      </c>
      <c r="G18" s="64"/>
      <c r="H18" s="65"/>
      <c r="I18" s="64">
        <v>1</v>
      </c>
      <c r="J18" s="64"/>
      <c r="K18" s="64"/>
      <c r="L18" s="64">
        <v>1</v>
      </c>
      <c r="M18" s="64"/>
      <c r="N18" s="64">
        <v>1</v>
      </c>
      <c r="O18" s="73">
        <v>1</v>
      </c>
      <c r="P18" s="73">
        <v>1</v>
      </c>
      <c r="Q18" s="67"/>
      <c r="R18" s="64">
        <v>1</v>
      </c>
      <c r="S18" s="64">
        <v>4</v>
      </c>
      <c r="T18" s="64"/>
      <c r="U18" s="65"/>
      <c r="V18" s="64"/>
      <c r="W18" s="64"/>
      <c r="X18" s="64">
        <v>1</v>
      </c>
      <c r="Y18" s="64"/>
      <c r="Z18" s="64"/>
      <c r="AA18" s="65"/>
      <c r="AB18">
        <v>3</v>
      </c>
      <c r="AC18">
        <v>3</v>
      </c>
      <c r="AF18">
        <v>3</v>
      </c>
    </row>
    <row r="19" spans="1:33" ht="15" x14ac:dyDescent="0.25">
      <c r="A19">
        <v>9</v>
      </c>
      <c r="B19" s="167" t="s">
        <v>1523</v>
      </c>
      <c r="C19" s="64">
        <v>10</v>
      </c>
      <c r="D19" s="69">
        <v>9</v>
      </c>
      <c r="E19" s="64">
        <v>7</v>
      </c>
      <c r="F19" s="64">
        <v>2</v>
      </c>
      <c r="G19" s="64"/>
      <c r="H19" s="65"/>
      <c r="I19" s="64">
        <v>3</v>
      </c>
      <c r="J19" s="64">
        <v>2</v>
      </c>
      <c r="K19" s="64">
        <v>2</v>
      </c>
      <c r="L19" s="64"/>
      <c r="M19" s="64">
        <v>1</v>
      </c>
      <c r="N19" s="64"/>
      <c r="O19" s="73">
        <v>1</v>
      </c>
      <c r="P19" s="73"/>
      <c r="Q19" s="67"/>
      <c r="R19" s="64">
        <v>1</v>
      </c>
      <c r="S19" s="64">
        <v>8</v>
      </c>
      <c r="T19" s="64"/>
      <c r="U19" s="65"/>
      <c r="V19" s="64">
        <v>1</v>
      </c>
      <c r="W19" s="64"/>
      <c r="X19" s="64"/>
      <c r="Y19" s="64"/>
      <c r="Z19" s="64"/>
      <c r="AA19" s="65"/>
      <c r="AB19" s="123"/>
      <c r="AC19" s="123"/>
      <c r="AD19" s="123"/>
      <c r="AE19" s="123"/>
      <c r="AF19" s="123"/>
    </row>
    <row r="21" spans="1:33" x14ac:dyDescent="0.2">
      <c r="B21" s="64">
        <v>7</v>
      </c>
    </row>
    <row r="22" spans="1:33" ht="15" x14ac:dyDescent="0.25">
      <c r="B22" s="167" t="s">
        <v>1471</v>
      </c>
      <c r="C22" s="64">
        <v>6</v>
      </c>
      <c r="D22" s="69">
        <v>5</v>
      </c>
      <c r="E22" s="64">
        <v>1</v>
      </c>
      <c r="F22" s="64">
        <v>2</v>
      </c>
      <c r="G22" s="64">
        <v>2</v>
      </c>
      <c r="H22" s="65"/>
      <c r="I22" s="64"/>
      <c r="J22" s="64">
        <v>2</v>
      </c>
      <c r="K22" s="64">
        <v>2</v>
      </c>
      <c r="L22" s="64"/>
      <c r="M22" s="64"/>
      <c r="N22" s="64"/>
      <c r="O22" s="73"/>
      <c r="P22" s="73">
        <v>1</v>
      </c>
      <c r="Q22" s="67"/>
      <c r="R22" s="64">
        <v>2</v>
      </c>
      <c r="S22" s="64">
        <v>3</v>
      </c>
      <c r="T22" s="64"/>
      <c r="U22" s="65"/>
      <c r="V22" s="64"/>
      <c r="W22" s="64"/>
      <c r="X22" s="64">
        <v>1</v>
      </c>
      <c r="Y22" s="64"/>
      <c r="Z22" s="64"/>
      <c r="AA22" s="65"/>
      <c r="AB22">
        <v>2</v>
      </c>
      <c r="AC22">
        <v>10</v>
      </c>
      <c r="AE22">
        <v>2</v>
      </c>
    </row>
    <row r="23" spans="1:33" ht="15" x14ac:dyDescent="0.25">
      <c r="B23" s="167" t="s">
        <v>1474</v>
      </c>
      <c r="C23" s="64">
        <v>9</v>
      </c>
      <c r="D23" s="69">
        <v>10</v>
      </c>
      <c r="E23" s="64">
        <v>4</v>
      </c>
      <c r="F23" s="64">
        <v>5</v>
      </c>
      <c r="G23" s="64">
        <v>1</v>
      </c>
      <c r="H23" s="65"/>
      <c r="I23" s="64">
        <v>2</v>
      </c>
      <c r="J23" s="64">
        <v>1</v>
      </c>
      <c r="K23" s="64">
        <v>1</v>
      </c>
      <c r="L23" s="64">
        <v>1</v>
      </c>
      <c r="M23" s="64">
        <v>2</v>
      </c>
      <c r="N23" s="64">
        <v>1</v>
      </c>
      <c r="O23" s="73">
        <v>1</v>
      </c>
      <c r="P23" s="73">
        <v>1</v>
      </c>
      <c r="Q23" s="67"/>
      <c r="R23" s="64">
        <v>4</v>
      </c>
      <c r="S23" s="64">
        <v>6</v>
      </c>
      <c r="T23" s="64"/>
      <c r="U23" s="65"/>
      <c r="V23" s="64"/>
      <c r="W23" s="64"/>
      <c r="X23" s="64">
        <v>1</v>
      </c>
      <c r="Y23" s="64"/>
      <c r="Z23" s="64"/>
      <c r="AA23" s="65"/>
      <c r="AB23">
        <v>4</v>
      </c>
      <c r="AC23">
        <v>12</v>
      </c>
      <c r="AD23">
        <v>3</v>
      </c>
      <c r="AE23">
        <v>2</v>
      </c>
    </row>
    <row r="24" spans="1:33" ht="15" x14ac:dyDescent="0.25">
      <c r="B24" s="167" t="s">
        <v>1475</v>
      </c>
      <c r="C24" s="64">
        <v>9</v>
      </c>
      <c r="D24" s="69">
        <v>9</v>
      </c>
      <c r="E24" s="64">
        <v>4</v>
      </c>
      <c r="F24" s="64">
        <v>4</v>
      </c>
      <c r="G24" s="64">
        <v>1</v>
      </c>
      <c r="H24" s="65"/>
      <c r="I24" s="64">
        <v>1</v>
      </c>
      <c r="J24" s="64">
        <v>1</v>
      </c>
      <c r="K24" s="64">
        <v>2</v>
      </c>
      <c r="L24" s="64">
        <v>2</v>
      </c>
      <c r="M24" s="64"/>
      <c r="N24" s="64">
        <v>1</v>
      </c>
      <c r="O24" s="73">
        <v>1</v>
      </c>
      <c r="P24" s="73">
        <v>1</v>
      </c>
      <c r="Q24" s="67"/>
      <c r="R24" s="64">
        <v>2</v>
      </c>
      <c r="S24" s="64">
        <v>6</v>
      </c>
      <c r="T24" s="64">
        <v>1</v>
      </c>
      <c r="U24" s="65"/>
      <c r="V24" s="64">
        <v>1</v>
      </c>
      <c r="W24" s="64"/>
      <c r="X24" s="64"/>
      <c r="Y24" s="64"/>
      <c r="Z24" s="64"/>
      <c r="AA24" s="65"/>
      <c r="AB24">
        <v>2</v>
      </c>
      <c r="AC24">
        <v>2</v>
      </c>
      <c r="AD24" s="66">
        <v>5</v>
      </c>
      <c r="AE24" s="66">
        <v>2</v>
      </c>
      <c r="AF24" s="66">
        <v>1</v>
      </c>
    </row>
    <row r="25" spans="1:33" ht="15" x14ac:dyDescent="0.25">
      <c r="B25" s="167" t="s">
        <v>1496</v>
      </c>
      <c r="C25" s="64">
        <v>6</v>
      </c>
      <c r="D25" s="69">
        <v>5</v>
      </c>
      <c r="E25" s="64">
        <v>3</v>
      </c>
      <c r="F25" s="64">
        <v>1</v>
      </c>
      <c r="G25" s="64">
        <v>1</v>
      </c>
      <c r="H25" s="65"/>
      <c r="I25" s="64">
        <v>1</v>
      </c>
      <c r="J25" s="64"/>
      <c r="K25" s="64">
        <v>1</v>
      </c>
      <c r="L25" s="64">
        <v>1</v>
      </c>
      <c r="M25" s="64">
        <v>2</v>
      </c>
      <c r="N25" s="64"/>
      <c r="O25" s="73"/>
      <c r="P25" s="73"/>
      <c r="Q25" s="67"/>
      <c r="R25" s="64">
        <v>1</v>
      </c>
      <c r="S25" s="64">
        <v>4</v>
      </c>
      <c r="T25" s="64"/>
      <c r="U25" s="65"/>
      <c r="V25" s="64"/>
      <c r="W25" s="64"/>
      <c r="X25" s="64">
        <v>1</v>
      </c>
      <c r="Y25" s="64"/>
      <c r="Z25" s="64"/>
      <c r="AA25" s="65"/>
      <c r="AB25" s="123"/>
      <c r="AC25" s="123"/>
      <c r="AD25" s="123"/>
      <c r="AE25" s="123"/>
      <c r="AF25" s="123"/>
    </row>
    <row r="26" spans="1:33" ht="15" x14ac:dyDescent="0.25">
      <c r="B26" s="167" t="s">
        <v>1515</v>
      </c>
      <c r="C26" s="64">
        <v>8</v>
      </c>
      <c r="D26" s="69">
        <v>10</v>
      </c>
      <c r="E26" s="64">
        <v>7</v>
      </c>
      <c r="F26" s="64">
        <v>2</v>
      </c>
      <c r="G26" s="64">
        <v>1</v>
      </c>
      <c r="H26" s="65"/>
      <c r="I26" s="64">
        <v>2</v>
      </c>
      <c r="J26" s="64">
        <v>2</v>
      </c>
      <c r="K26" s="64"/>
      <c r="L26" s="64">
        <v>1</v>
      </c>
      <c r="M26" s="64">
        <v>2</v>
      </c>
      <c r="N26" s="64"/>
      <c r="O26" s="73">
        <v>1</v>
      </c>
      <c r="P26" s="73">
        <v>2</v>
      </c>
      <c r="Q26" s="67"/>
      <c r="R26" s="64">
        <v>3</v>
      </c>
      <c r="S26" s="64">
        <v>6</v>
      </c>
      <c r="T26" s="64">
        <v>1</v>
      </c>
      <c r="U26" s="65"/>
      <c r="V26" s="64"/>
      <c r="W26" s="64"/>
      <c r="X26" s="64"/>
      <c r="Y26" s="64"/>
      <c r="Z26" s="64">
        <v>1</v>
      </c>
      <c r="AA26" s="65"/>
      <c r="AB26">
        <v>2</v>
      </c>
      <c r="AC26">
        <v>4</v>
      </c>
      <c r="AE26">
        <v>2</v>
      </c>
    </row>
    <row r="27" spans="1:33" ht="15" x14ac:dyDescent="0.25">
      <c r="B27" s="167" t="s">
        <v>1516</v>
      </c>
      <c r="C27" s="64">
        <v>11</v>
      </c>
      <c r="D27" s="69">
        <v>11</v>
      </c>
      <c r="E27" s="64">
        <v>3</v>
      </c>
      <c r="F27" s="64">
        <v>7</v>
      </c>
      <c r="G27" s="64">
        <v>1</v>
      </c>
      <c r="H27" s="65"/>
      <c r="I27" s="64"/>
      <c r="J27" s="64">
        <v>1</v>
      </c>
      <c r="K27" s="64">
        <v>2</v>
      </c>
      <c r="L27" s="64"/>
      <c r="M27" s="64">
        <v>2</v>
      </c>
      <c r="N27" s="64">
        <v>2</v>
      </c>
      <c r="O27" s="73">
        <v>2</v>
      </c>
      <c r="P27" s="73">
        <v>2</v>
      </c>
      <c r="Q27" s="67"/>
      <c r="R27" s="64">
        <v>4</v>
      </c>
      <c r="S27" s="64">
        <v>6</v>
      </c>
      <c r="T27" s="64">
        <v>1</v>
      </c>
      <c r="U27" s="65"/>
      <c r="V27" s="64"/>
      <c r="W27" s="64"/>
      <c r="X27" s="64">
        <v>1</v>
      </c>
      <c r="Y27" s="64"/>
      <c r="Z27" s="64"/>
      <c r="AA27" s="65"/>
      <c r="AB27">
        <v>5</v>
      </c>
      <c r="AC27">
        <v>3</v>
      </c>
      <c r="AD27">
        <v>3</v>
      </c>
      <c r="AE27">
        <v>2</v>
      </c>
    </row>
    <row r="28" spans="1:33" ht="15" x14ac:dyDescent="0.25">
      <c r="A28">
        <v>7</v>
      </c>
      <c r="B28" s="167" t="s">
        <v>1519</v>
      </c>
      <c r="C28" s="64">
        <v>3</v>
      </c>
      <c r="D28" s="69">
        <v>3</v>
      </c>
      <c r="E28" s="64">
        <v>1</v>
      </c>
      <c r="F28" s="64">
        <v>2</v>
      </c>
      <c r="G28" s="64"/>
      <c r="H28" s="65"/>
      <c r="I28" s="64"/>
      <c r="J28" s="64"/>
      <c r="K28" s="64">
        <v>1</v>
      </c>
      <c r="L28" s="64">
        <v>1</v>
      </c>
      <c r="M28" s="64"/>
      <c r="N28" s="64">
        <v>1</v>
      </c>
      <c r="O28" s="73"/>
      <c r="P28" s="73"/>
      <c r="Q28" s="67"/>
      <c r="R28" s="64">
        <v>1</v>
      </c>
      <c r="S28" s="64">
        <v>2</v>
      </c>
      <c r="T28" s="64"/>
      <c r="U28" s="65"/>
      <c r="V28" s="64">
        <v>1</v>
      </c>
      <c r="W28" s="64"/>
      <c r="X28" s="64"/>
      <c r="Y28" s="64"/>
      <c r="Z28" s="64"/>
      <c r="AA28" s="65"/>
      <c r="AB28">
        <v>3</v>
      </c>
      <c r="AC28">
        <v>2</v>
      </c>
      <c r="AD28" s="66">
        <v>6</v>
      </c>
      <c r="AE28" s="66">
        <v>2</v>
      </c>
    </row>
    <row r="29" spans="1:33" ht="15" x14ac:dyDescent="0.25">
      <c r="A29" s="84">
        <f>SUM(A8:A28)</f>
        <v>22</v>
      </c>
      <c r="AG29" s="84">
        <v>5</v>
      </c>
    </row>
    <row r="30" spans="1:33" ht="15" x14ac:dyDescent="0.25">
      <c r="C30" s="108">
        <f>SUM(C3:C28)</f>
        <v>185</v>
      </c>
      <c r="D30" s="92">
        <f>SUM(D3:D28)</f>
        <v>181</v>
      </c>
      <c r="E30" s="108">
        <f>SUM(E3:E28)</f>
        <v>86</v>
      </c>
      <c r="F30" s="108">
        <f>SUM(F3:F28)</f>
        <v>82</v>
      </c>
      <c r="G30" s="108">
        <f>SUM(G3:G28)</f>
        <v>13</v>
      </c>
      <c r="H30" s="93">
        <f>SUM(E30:G30)</f>
        <v>181</v>
      </c>
      <c r="I30" s="108">
        <f t="shared" ref="I30:P30" si="0">SUM(I3:I28)</f>
        <v>21</v>
      </c>
      <c r="J30" s="108">
        <f t="shared" si="0"/>
        <v>29</v>
      </c>
      <c r="K30" s="108">
        <f t="shared" si="0"/>
        <v>24</v>
      </c>
      <c r="L30" s="108">
        <f t="shared" si="0"/>
        <v>29</v>
      </c>
      <c r="M30" s="108">
        <f t="shared" si="0"/>
        <v>22</v>
      </c>
      <c r="N30" s="108">
        <f t="shared" si="0"/>
        <v>11</v>
      </c>
      <c r="O30" s="108">
        <f t="shared" si="0"/>
        <v>26</v>
      </c>
      <c r="P30" s="108">
        <f t="shared" si="0"/>
        <v>19</v>
      </c>
      <c r="Q30" s="95">
        <f>SUM(I30:P30)</f>
        <v>181</v>
      </c>
      <c r="R30" s="108">
        <f>SUM(R3:R28)</f>
        <v>61</v>
      </c>
      <c r="S30" s="108">
        <f>SUM(S3:S28)</f>
        <v>111</v>
      </c>
      <c r="T30" s="108">
        <f>SUM(T3:T28)</f>
        <v>9</v>
      </c>
      <c r="U30" s="93">
        <f>SUM(R30:T30)</f>
        <v>181</v>
      </c>
      <c r="V30" s="92">
        <f>SUM(V3:V28)</f>
        <v>6</v>
      </c>
      <c r="W30" s="92">
        <f>SUM(W3:W28)</f>
        <v>0</v>
      </c>
      <c r="X30" s="92">
        <f>SUM(X3:X28)</f>
        <v>15</v>
      </c>
      <c r="Y30" s="92">
        <f>SUM(Y3:Y28)</f>
        <v>0</v>
      </c>
      <c r="Z30" s="92">
        <f>SUM(Z3:Z28)</f>
        <v>1</v>
      </c>
      <c r="AA30" s="93">
        <f>SUM(V30:Z30)</f>
        <v>22</v>
      </c>
      <c r="AB30" s="92">
        <f>SUM(AB3:AB28)</f>
        <v>32</v>
      </c>
      <c r="AC30" s="92">
        <f>SUM(AC3:AC28)</f>
        <v>69</v>
      </c>
      <c r="AD30" s="92">
        <f>SUM(AD3:AD28)</f>
        <v>44</v>
      </c>
      <c r="AE30" s="92">
        <f>SUM(AE3:AE28)</f>
        <v>28</v>
      </c>
      <c r="AF30" s="92">
        <f>SUM(AF3:AF28)</f>
        <v>8</v>
      </c>
      <c r="AG30" s="93">
        <f>SUM(AB30:AF30)</f>
        <v>181</v>
      </c>
    </row>
    <row r="31" spans="1:33" ht="15" x14ac:dyDescent="0.25">
      <c r="C31" s="70" t="s">
        <v>1185</v>
      </c>
      <c r="D31" s="71" t="s">
        <v>1186</v>
      </c>
      <c r="E31" s="70" t="s">
        <v>1187</v>
      </c>
      <c r="F31" s="70" t="s">
        <v>1188</v>
      </c>
      <c r="G31" s="72" t="s">
        <v>120</v>
      </c>
      <c r="H31" s="71" t="s">
        <v>1194</v>
      </c>
      <c r="I31" s="70">
        <v>20</v>
      </c>
      <c r="J31" s="70">
        <v>19</v>
      </c>
      <c r="K31" s="70">
        <v>18</v>
      </c>
      <c r="L31" s="70">
        <v>17</v>
      </c>
      <c r="M31" s="70">
        <v>16</v>
      </c>
      <c r="N31" s="70">
        <v>15</v>
      </c>
      <c r="O31" s="74">
        <v>-14</v>
      </c>
      <c r="P31" s="110" t="s">
        <v>1196</v>
      </c>
      <c r="Q31" s="71" t="s">
        <v>1194</v>
      </c>
      <c r="R31" s="72" t="s">
        <v>1191</v>
      </c>
      <c r="S31" s="72" t="s">
        <v>1192</v>
      </c>
      <c r="T31" s="71" t="s">
        <v>1193</v>
      </c>
      <c r="U31" s="72" t="s">
        <v>1194</v>
      </c>
      <c r="V31" s="70" t="s">
        <v>1187</v>
      </c>
      <c r="W31" s="70" t="s">
        <v>1189</v>
      </c>
      <c r="X31" s="70" t="s">
        <v>1195</v>
      </c>
      <c r="Y31" s="70" t="s">
        <v>1190</v>
      </c>
      <c r="Z31" s="72" t="s">
        <v>120</v>
      </c>
      <c r="AA31" s="70" t="s">
        <v>1194</v>
      </c>
      <c r="AB31" s="157" t="s">
        <v>1193</v>
      </c>
      <c r="AC31" s="157" t="s">
        <v>1192</v>
      </c>
      <c r="AD31" s="157" t="s">
        <v>1187</v>
      </c>
      <c r="AE31" s="158" t="s">
        <v>1456</v>
      </c>
      <c r="AF31" s="158" t="s">
        <v>120</v>
      </c>
      <c r="AG31" s="158" t="s">
        <v>1194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AG24"/>
  <sheetViews>
    <sheetView topLeftCell="B1" workbookViewId="0">
      <selection activeCell="AG23" sqref="AG23"/>
    </sheetView>
  </sheetViews>
  <sheetFormatPr defaultColWidth="8.625" defaultRowHeight="14.25" x14ac:dyDescent="0.2"/>
  <cols>
    <col min="1" max="1" width="3.75" customWidth="1"/>
    <col min="2" max="2" width="19.125" customWidth="1"/>
    <col min="3" max="3" width="4.125" customWidth="1"/>
    <col min="4" max="4" width="3.875" customWidth="1"/>
    <col min="5" max="5" width="4.125" customWidth="1"/>
    <col min="6" max="6" width="3.625" customWidth="1"/>
    <col min="7" max="7" width="4" customWidth="1"/>
    <col min="8" max="8" width="4.25" customWidth="1"/>
    <col min="9" max="9" width="3.75" customWidth="1"/>
    <col min="10" max="10" width="4" customWidth="1"/>
    <col min="11" max="12" width="3.5" customWidth="1"/>
    <col min="13" max="13" width="3.875" customWidth="1"/>
    <col min="14" max="14" width="3.375" customWidth="1"/>
    <col min="15" max="15" width="3.75" customWidth="1"/>
    <col min="16" max="16" width="3.875" customWidth="1"/>
    <col min="17" max="17" width="4.125" customWidth="1"/>
    <col min="18" max="18" width="4" customWidth="1"/>
    <col min="19" max="19" width="4.25" customWidth="1"/>
    <col min="20" max="20" width="3.375" customWidth="1"/>
    <col min="21" max="21" width="4.625" customWidth="1"/>
    <col min="22" max="22" width="4.5" customWidth="1"/>
    <col min="23" max="23" width="4" customWidth="1"/>
    <col min="24" max="24" width="4.625" customWidth="1"/>
    <col min="25" max="25" width="4.75" customWidth="1"/>
    <col min="26" max="26" width="4.25" customWidth="1"/>
    <col min="27" max="27" width="5.25" customWidth="1"/>
    <col min="28" max="28" width="4.875" customWidth="1"/>
    <col min="29" max="29" width="4" customWidth="1"/>
    <col min="30" max="30" width="4.25" customWidth="1"/>
    <col min="31" max="31" width="5" customWidth="1"/>
    <col min="32" max="32" width="4.75" customWidth="1"/>
    <col min="33" max="33" width="6.5" customWidth="1"/>
  </cols>
  <sheetData>
    <row r="2" spans="1:33" ht="15" x14ac:dyDescent="0.25">
      <c r="B2" s="64">
        <v>3</v>
      </c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0" t="s">
        <v>1196</v>
      </c>
      <c r="Q2" s="71" t="s">
        <v>1194</v>
      </c>
      <c r="R2" s="72" t="s">
        <v>1191</v>
      </c>
      <c r="S2" s="72" t="s">
        <v>1192</v>
      </c>
      <c r="T2" s="71" t="s">
        <v>1193</v>
      </c>
      <c r="U2" s="72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0" t="s">
        <v>1194</v>
      </c>
      <c r="AB2" s="157" t="s">
        <v>1193</v>
      </c>
      <c r="AC2" s="157" t="s">
        <v>1192</v>
      </c>
      <c r="AD2" s="157" t="s">
        <v>1188</v>
      </c>
      <c r="AE2" s="158" t="s">
        <v>1456</v>
      </c>
      <c r="AF2" s="158" t="s">
        <v>120</v>
      </c>
      <c r="AG2" s="158" t="s">
        <v>1194</v>
      </c>
    </row>
    <row r="3" spans="1:33" ht="15" x14ac:dyDescent="0.25">
      <c r="B3" s="168" t="s">
        <v>1459</v>
      </c>
      <c r="C3" s="66">
        <v>7</v>
      </c>
      <c r="D3" s="69">
        <v>9</v>
      </c>
      <c r="E3" s="64">
        <v>4</v>
      </c>
      <c r="F3" s="64">
        <v>5</v>
      </c>
      <c r="G3" s="64"/>
      <c r="H3" s="65"/>
      <c r="I3" s="64">
        <v>1</v>
      </c>
      <c r="J3" s="64">
        <v>1</v>
      </c>
      <c r="K3" s="64">
        <v>3</v>
      </c>
      <c r="L3" s="64">
        <v>2</v>
      </c>
      <c r="M3" s="64"/>
      <c r="N3" s="64">
        <v>1</v>
      </c>
      <c r="O3" s="73"/>
      <c r="P3" s="73">
        <v>1</v>
      </c>
      <c r="Q3" s="67"/>
      <c r="R3" s="64">
        <v>2</v>
      </c>
      <c r="S3" s="64">
        <v>7</v>
      </c>
      <c r="T3" s="64"/>
      <c r="U3" s="65"/>
      <c r="V3" s="64"/>
      <c r="W3" s="64"/>
      <c r="X3" s="64">
        <v>1</v>
      </c>
      <c r="AA3" s="89"/>
      <c r="AB3">
        <v>2</v>
      </c>
      <c r="AC3">
        <v>2</v>
      </c>
      <c r="AE3">
        <v>2</v>
      </c>
    </row>
    <row r="4" spans="1:33" ht="15" x14ac:dyDescent="0.25">
      <c r="B4" s="168" t="s">
        <v>1497</v>
      </c>
      <c r="C4" s="66">
        <v>14</v>
      </c>
      <c r="D4" s="69">
        <v>14</v>
      </c>
      <c r="E4" s="64">
        <v>4</v>
      </c>
      <c r="F4" s="64">
        <v>10</v>
      </c>
      <c r="G4" s="64"/>
      <c r="H4" s="65"/>
      <c r="I4" s="64"/>
      <c r="J4" s="64">
        <v>5</v>
      </c>
      <c r="K4" s="64">
        <v>4</v>
      </c>
      <c r="L4" s="64"/>
      <c r="M4" s="64">
        <v>1</v>
      </c>
      <c r="N4" s="64"/>
      <c r="O4" s="73">
        <v>1</v>
      </c>
      <c r="P4" s="73">
        <v>3</v>
      </c>
      <c r="Q4" s="67"/>
      <c r="R4" s="64">
        <v>4</v>
      </c>
      <c r="S4" s="64">
        <v>10</v>
      </c>
      <c r="T4" s="64"/>
      <c r="U4" s="65"/>
      <c r="V4" s="64"/>
      <c r="X4" s="64">
        <v>1</v>
      </c>
      <c r="AA4" s="89"/>
      <c r="AC4">
        <v>3</v>
      </c>
      <c r="AD4">
        <v>3</v>
      </c>
      <c r="AE4">
        <v>2</v>
      </c>
    </row>
    <row r="5" spans="1:33" ht="15" x14ac:dyDescent="0.25">
      <c r="B5" s="168" t="s">
        <v>1500</v>
      </c>
      <c r="C5" s="64">
        <v>8</v>
      </c>
      <c r="D5" s="69">
        <v>12</v>
      </c>
      <c r="E5" s="64">
        <v>6</v>
      </c>
      <c r="F5" s="64">
        <v>5</v>
      </c>
      <c r="G5" s="68">
        <v>1</v>
      </c>
      <c r="H5" s="65"/>
      <c r="I5" s="64"/>
      <c r="J5" s="64">
        <v>3</v>
      </c>
      <c r="K5" s="64">
        <v>2</v>
      </c>
      <c r="L5" s="64"/>
      <c r="M5" s="64">
        <v>4</v>
      </c>
      <c r="N5" s="64">
        <v>1</v>
      </c>
      <c r="O5" s="66">
        <v>1</v>
      </c>
      <c r="P5" s="66">
        <v>1</v>
      </c>
      <c r="Q5" s="67"/>
      <c r="R5" s="68">
        <v>5</v>
      </c>
      <c r="S5" s="68">
        <v>7</v>
      </c>
      <c r="T5" s="68"/>
      <c r="U5" s="65"/>
      <c r="V5" s="64"/>
      <c r="X5" s="64">
        <v>1</v>
      </c>
      <c r="AA5" s="89"/>
      <c r="AB5">
        <v>3</v>
      </c>
      <c r="AC5">
        <v>2</v>
      </c>
      <c r="AD5" s="66"/>
      <c r="AE5" s="66">
        <v>2</v>
      </c>
      <c r="AF5">
        <v>2</v>
      </c>
    </row>
    <row r="6" spans="1:33" ht="15" x14ac:dyDescent="0.25">
      <c r="B6" s="168" t="s">
        <v>1513</v>
      </c>
      <c r="C6" s="66">
        <v>11</v>
      </c>
      <c r="D6" s="69">
        <v>11</v>
      </c>
      <c r="E6" s="66">
        <v>10</v>
      </c>
      <c r="F6" s="64">
        <v>1</v>
      </c>
      <c r="G6" s="64"/>
      <c r="H6" s="65"/>
      <c r="I6" s="64"/>
      <c r="J6" s="64">
        <v>1</v>
      </c>
      <c r="K6" s="64">
        <v>2</v>
      </c>
      <c r="L6" s="64">
        <v>1</v>
      </c>
      <c r="M6" s="64">
        <v>1</v>
      </c>
      <c r="N6" s="64">
        <v>1</v>
      </c>
      <c r="O6" s="68">
        <v>1</v>
      </c>
      <c r="P6" s="68">
        <v>4</v>
      </c>
      <c r="Q6" s="65"/>
      <c r="R6" s="66">
        <v>7</v>
      </c>
      <c r="S6" s="66">
        <v>4</v>
      </c>
      <c r="T6" s="64"/>
      <c r="U6" s="65"/>
      <c r="V6" s="64"/>
      <c r="W6" s="64"/>
      <c r="X6" s="64">
        <v>1</v>
      </c>
      <c r="AA6" s="89"/>
      <c r="AB6" s="172"/>
      <c r="AC6" s="172"/>
      <c r="AD6" s="172"/>
      <c r="AE6" s="172"/>
      <c r="AF6" s="172"/>
    </row>
    <row r="7" spans="1:33" ht="15" x14ac:dyDescent="0.25">
      <c r="B7" s="168" t="s">
        <v>1517</v>
      </c>
      <c r="C7" s="64">
        <v>13</v>
      </c>
      <c r="D7" s="69">
        <v>13</v>
      </c>
      <c r="E7" s="64">
        <v>10</v>
      </c>
      <c r="F7" s="64">
        <v>3</v>
      </c>
      <c r="G7" s="64"/>
      <c r="H7" s="65"/>
      <c r="I7" s="64"/>
      <c r="J7" s="64">
        <v>5</v>
      </c>
      <c r="K7" s="64">
        <v>2</v>
      </c>
      <c r="L7" s="64">
        <v>4</v>
      </c>
      <c r="M7" s="64">
        <v>1</v>
      </c>
      <c r="N7" s="64"/>
      <c r="O7" s="68">
        <v>1</v>
      </c>
      <c r="P7" s="68"/>
      <c r="Q7" s="65"/>
      <c r="R7" s="64">
        <v>6</v>
      </c>
      <c r="S7" s="64">
        <v>7</v>
      </c>
      <c r="T7" s="68"/>
      <c r="U7" s="65"/>
      <c r="V7" s="64"/>
      <c r="W7" s="64"/>
      <c r="X7" s="64">
        <v>1</v>
      </c>
      <c r="AA7" s="89"/>
      <c r="AC7">
        <v>3</v>
      </c>
      <c r="AE7">
        <v>3</v>
      </c>
    </row>
    <row r="8" spans="1:33" ht="15" x14ac:dyDescent="0.25">
      <c r="A8" s="84">
        <v>6</v>
      </c>
      <c r="B8" s="168" t="s">
        <v>1520</v>
      </c>
      <c r="C8" s="64">
        <v>7</v>
      </c>
      <c r="D8" s="69">
        <v>10</v>
      </c>
      <c r="E8" s="64">
        <v>5</v>
      </c>
      <c r="F8" s="64">
        <v>4</v>
      </c>
      <c r="G8" s="64">
        <v>1</v>
      </c>
      <c r="H8" s="65"/>
      <c r="I8" s="64">
        <v>2</v>
      </c>
      <c r="J8" s="64">
        <v>1</v>
      </c>
      <c r="K8" s="64">
        <v>1</v>
      </c>
      <c r="L8" s="64">
        <v>1</v>
      </c>
      <c r="M8" s="64">
        <v>1</v>
      </c>
      <c r="N8" s="64">
        <v>1</v>
      </c>
      <c r="O8" s="68">
        <v>2</v>
      </c>
      <c r="P8" s="68">
        <v>1</v>
      </c>
      <c r="Q8" s="65"/>
      <c r="R8" s="64">
        <v>5</v>
      </c>
      <c r="S8" s="64">
        <v>5</v>
      </c>
      <c r="T8" s="68"/>
      <c r="U8" s="65"/>
      <c r="V8" s="64"/>
      <c r="W8" s="64"/>
      <c r="X8" s="64">
        <v>1</v>
      </c>
      <c r="AA8" s="89"/>
      <c r="AB8">
        <v>1</v>
      </c>
      <c r="AC8">
        <v>1</v>
      </c>
      <c r="AE8">
        <v>1</v>
      </c>
    </row>
    <row r="10" spans="1:33" x14ac:dyDescent="0.2">
      <c r="B10" s="64">
        <v>5</v>
      </c>
    </row>
    <row r="11" spans="1:33" ht="15" x14ac:dyDescent="0.25">
      <c r="B11" s="168" t="s">
        <v>1464</v>
      </c>
      <c r="C11" s="64">
        <v>8</v>
      </c>
      <c r="D11" s="69">
        <v>8</v>
      </c>
      <c r="E11" s="64">
        <v>3</v>
      </c>
      <c r="F11" s="64">
        <v>5</v>
      </c>
      <c r="G11" s="64"/>
      <c r="H11" s="65"/>
      <c r="I11" s="64">
        <v>1</v>
      </c>
      <c r="J11" s="64">
        <v>1</v>
      </c>
      <c r="K11" s="64">
        <v>1</v>
      </c>
      <c r="L11" s="64">
        <v>1</v>
      </c>
      <c r="M11" s="64">
        <v>2</v>
      </c>
      <c r="N11" s="64">
        <v>1</v>
      </c>
      <c r="O11" s="68"/>
      <c r="P11" s="68">
        <v>1</v>
      </c>
      <c r="Q11" s="65"/>
      <c r="R11" s="64">
        <v>3</v>
      </c>
      <c r="S11" s="64">
        <v>5</v>
      </c>
      <c r="T11" s="68"/>
      <c r="U11" s="65"/>
      <c r="V11" s="64">
        <v>1</v>
      </c>
      <c r="W11" s="64"/>
      <c r="X11" s="64"/>
      <c r="AA11" s="89"/>
      <c r="AB11">
        <v>2</v>
      </c>
      <c r="AC11">
        <v>2</v>
      </c>
      <c r="AE11">
        <v>2</v>
      </c>
    </row>
    <row r="12" spans="1:33" ht="15" x14ac:dyDescent="0.25">
      <c r="B12" s="168" t="s">
        <v>1465</v>
      </c>
      <c r="C12" s="64">
        <v>8</v>
      </c>
      <c r="D12" s="69">
        <v>14</v>
      </c>
      <c r="E12" s="64">
        <v>4</v>
      </c>
      <c r="F12" s="64">
        <v>9</v>
      </c>
      <c r="G12" s="64">
        <v>1</v>
      </c>
      <c r="H12" s="65"/>
      <c r="I12" s="64">
        <v>1</v>
      </c>
      <c r="J12" s="64">
        <v>2</v>
      </c>
      <c r="K12" s="64">
        <v>2</v>
      </c>
      <c r="L12" s="64">
        <v>2</v>
      </c>
      <c r="M12" s="64">
        <v>1</v>
      </c>
      <c r="N12" s="64">
        <v>1</v>
      </c>
      <c r="O12" s="68">
        <v>1</v>
      </c>
      <c r="P12" s="68">
        <v>4</v>
      </c>
      <c r="Q12" s="65"/>
      <c r="R12" s="64">
        <v>10</v>
      </c>
      <c r="S12" s="64">
        <v>4</v>
      </c>
      <c r="T12" s="68"/>
      <c r="U12" s="65"/>
      <c r="V12" s="64"/>
      <c r="W12" s="64"/>
      <c r="X12" s="64">
        <v>1</v>
      </c>
      <c r="AA12" s="89"/>
      <c r="AB12">
        <v>1</v>
      </c>
      <c r="AC12">
        <v>3</v>
      </c>
      <c r="AD12">
        <v>1</v>
      </c>
      <c r="AE12">
        <v>2</v>
      </c>
    </row>
    <row r="13" spans="1:33" ht="15" x14ac:dyDescent="0.25">
      <c r="B13" s="168" t="s">
        <v>1466</v>
      </c>
      <c r="C13" s="64">
        <v>5</v>
      </c>
      <c r="D13" s="69">
        <v>3</v>
      </c>
      <c r="E13" s="64">
        <v>1</v>
      </c>
      <c r="F13" s="64">
        <v>1</v>
      </c>
      <c r="G13" s="64">
        <v>1</v>
      </c>
      <c r="H13" s="65"/>
      <c r="I13" s="64"/>
      <c r="J13" s="64">
        <v>1</v>
      </c>
      <c r="K13" s="64"/>
      <c r="L13" s="64">
        <v>1</v>
      </c>
      <c r="M13" s="64">
        <v>1</v>
      </c>
      <c r="N13" s="64"/>
      <c r="O13" s="68"/>
      <c r="P13" s="68"/>
      <c r="Q13" s="65"/>
      <c r="R13" s="64">
        <v>2</v>
      </c>
      <c r="S13" s="64">
        <v>1</v>
      </c>
      <c r="T13" s="68"/>
      <c r="U13" s="65"/>
      <c r="V13" s="64"/>
      <c r="W13" s="64"/>
      <c r="X13" s="64">
        <v>1</v>
      </c>
      <c r="AA13" s="89"/>
      <c r="AC13">
        <v>2</v>
      </c>
      <c r="AD13" s="66"/>
      <c r="AE13" s="66">
        <v>2</v>
      </c>
    </row>
    <row r="14" spans="1:33" ht="15" x14ac:dyDescent="0.25">
      <c r="B14" s="168" t="s">
        <v>1480</v>
      </c>
      <c r="C14" s="64">
        <v>7</v>
      </c>
      <c r="D14" s="69">
        <v>6</v>
      </c>
      <c r="E14" s="64">
        <v>5</v>
      </c>
      <c r="F14" s="64">
        <v>1</v>
      </c>
      <c r="G14" s="64"/>
      <c r="H14" s="65"/>
      <c r="I14" s="64">
        <v>2</v>
      </c>
      <c r="J14" s="64">
        <v>1</v>
      </c>
      <c r="K14" s="64">
        <v>1</v>
      </c>
      <c r="L14" s="64"/>
      <c r="M14" s="64">
        <v>1</v>
      </c>
      <c r="N14" s="64"/>
      <c r="O14" s="68">
        <v>1</v>
      </c>
      <c r="P14" s="68"/>
      <c r="Q14" s="65"/>
      <c r="R14" s="66">
        <v>1</v>
      </c>
      <c r="S14" s="66">
        <v>5</v>
      </c>
      <c r="T14" s="68"/>
      <c r="U14" s="65"/>
      <c r="V14" s="64">
        <v>1</v>
      </c>
      <c r="W14" s="64"/>
      <c r="X14" s="64"/>
      <c r="AA14" s="89"/>
      <c r="AB14" s="172"/>
      <c r="AC14" s="172"/>
      <c r="AD14" s="172"/>
      <c r="AE14" s="172"/>
      <c r="AF14" s="172"/>
    </row>
    <row r="15" spans="1:33" ht="15" x14ac:dyDescent="0.25">
      <c r="A15" s="84">
        <v>5</v>
      </c>
      <c r="B15" s="168" t="s">
        <v>1521</v>
      </c>
      <c r="C15" s="64">
        <v>5</v>
      </c>
      <c r="D15" s="69">
        <v>5</v>
      </c>
      <c r="E15" s="64">
        <v>4</v>
      </c>
      <c r="F15" s="64">
        <v>1</v>
      </c>
      <c r="G15" s="64"/>
      <c r="H15" s="65"/>
      <c r="I15" s="64">
        <v>1</v>
      </c>
      <c r="J15" s="64"/>
      <c r="K15" s="64">
        <v>1</v>
      </c>
      <c r="L15" s="64"/>
      <c r="M15" s="64">
        <v>1</v>
      </c>
      <c r="N15" s="64">
        <v>1</v>
      </c>
      <c r="O15" s="68">
        <v>1</v>
      </c>
      <c r="P15" s="68"/>
      <c r="Q15" s="65"/>
      <c r="R15" s="64">
        <v>1</v>
      </c>
      <c r="S15" s="66">
        <v>4</v>
      </c>
      <c r="T15" s="68"/>
      <c r="U15" s="65"/>
      <c r="V15" s="64"/>
      <c r="W15" s="64"/>
      <c r="X15" s="64">
        <v>1</v>
      </c>
      <c r="AA15" s="89"/>
      <c r="AB15">
        <v>4</v>
      </c>
      <c r="AD15">
        <v>3</v>
      </c>
      <c r="AE15">
        <v>1</v>
      </c>
    </row>
    <row r="17" spans="1:33" x14ac:dyDescent="0.2">
      <c r="B17" s="64">
        <v>7</v>
      </c>
    </row>
    <row r="18" spans="1:33" ht="15" x14ac:dyDescent="0.25">
      <c r="B18" s="168" t="s">
        <v>1468</v>
      </c>
      <c r="C18" s="66">
        <v>11</v>
      </c>
      <c r="D18" s="69">
        <v>11</v>
      </c>
      <c r="E18" s="66">
        <v>9</v>
      </c>
      <c r="F18" s="64">
        <v>2</v>
      </c>
      <c r="G18" s="64"/>
      <c r="H18" s="65"/>
      <c r="I18" s="64">
        <v>1</v>
      </c>
      <c r="J18" s="64">
        <v>1</v>
      </c>
      <c r="K18" s="64">
        <v>1</v>
      </c>
      <c r="L18" s="64">
        <v>1</v>
      </c>
      <c r="M18" s="64">
        <v>1</v>
      </c>
      <c r="N18" s="64">
        <v>1</v>
      </c>
      <c r="O18" s="68">
        <v>1</v>
      </c>
      <c r="P18" s="68">
        <v>4</v>
      </c>
      <c r="Q18" s="65"/>
      <c r="R18" s="66">
        <v>3</v>
      </c>
      <c r="S18" s="66">
        <v>7</v>
      </c>
      <c r="T18" s="64">
        <v>1</v>
      </c>
      <c r="U18" s="65"/>
      <c r="V18" s="64"/>
      <c r="W18" s="64"/>
      <c r="X18" s="64">
        <v>1</v>
      </c>
      <c r="AA18" s="89"/>
      <c r="AB18" s="172"/>
      <c r="AC18" s="172"/>
      <c r="AD18" s="172"/>
      <c r="AE18" s="172"/>
      <c r="AF18" s="172"/>
    </row>
    <row r="19" spans="1:33" ht="15" x14ac:dyDescent="0.25">
      <c r="B19" s="168" t="s">
        <v>1489</v>
      </c>
      <c r="C19" s="66">
        <v>6</v>
      </c>
      <c r="D19" s="69">
        <v>5</v>
      </c>
      <c r="E19" s="66">
        <v>2</v>
      </c>
      <c r="F19" s="64">
        <v>3</v>
      </c>
      <c r="G19" s="64"/>
      <c r="H19" s="65"/>
      <c r="I19" s="66">
        <v>2</v>
      </c>
      <c r="J19" s="66">
        <v>1</v>
      </c>
      <c r="K19" s="64">
        <v>1</v>
      </c>
      <c r="L19" s="64"/>
      <c r="M19" s="64"/>
      <c r="N19" s="64"/>
      <c r="O19" s="68">
        <v>1</v>
      </c>
      <c r="P19" s="68"/>
      <c r="Q19" s="65"/>
      <c r="R19" s="66">
        <v>2</v>
      </c>
      <c r="S19" s="66">
        <v>3</v>
      </c>
      <c r="T19" s="64"/>
      <c r="U19" s="65"/>
      <c r="V19" s="64">
        <v>1</v>
      </c>
      <c r="W19" s="64"/>
      <c r="X19" s="64"/>
      <c r="AA19" s="89"/>
      <c r="AB19">
        <v>1</v>
      </c>
      <c r="AC19">
        <v>2</v>
      </c>
      <c r="AE19">
        <v>9</v>
      </c>
    </row>
    <row r="20" spans="1:33" ht="15" x14ac:dyDescent="0.25">
      <c r="B20" s="168" t="s">
        <v>1490</v>
      </c>
      <c r="C20" s="64">
        <v>6</v>
      </c>
      <c r="D20" s="69">
        <v>6</v>
      </c>
      <c r="E20" s="64">
        <v>5</v>
      </c>
      <c r="F20" s="64">
        <v>1</v>
      </c>
      <c r="G20" s="64"/>
      <c r="H20" s="65"/>
      <c r="I20" s="64">
        <v>1</v>
      </c>
      <c r="J20" s="64"/>
      <c r="K20" s="64">
        <v>2</v>
      </c>
      <c r="L20" s="64">
        <v>1</v>
      </c>
      <c r="M20" s="64"/>
      <c r="N20" s="64">
        <v>1</v>
      </c>
      <c r="O20" s="73">
        <v>1</v>
      </c>
      <c r="P20" s="73"/>
      <c r="Q20" s="67"/>
      <c r="R20" s="64">
        <v>4</v>
      </c>
      <c r="S20" s="64">
        <v>2</v>
      </c>
      <c r="T20" s="64"/>
      <c r="U20" s="65"/>
      <c r="V20" s="64"/>
      <c r="W20" s="64"/>
      <c r="Z20">
        <v>1</v>
      </c>
      <c r="AA20" s="89"/>
      <c r="AD20">
        <v>5</v>
      </c>
      <c r="AE20">
        <v>2</v>
      </c>
    </row>
    <row r="21" spans="1:33" ht="15" x14ac:dyDescent="0.25">
      <c r="B21" s="168" t="s">
        <v>1508</v>
      </c>
      <c r="C21" s="64">
        <v>11</v>
      </c>
      <c r="D21" s="69">
        <v>10</v>
      </c>
      <c r="E21" s="64">
        <v>8</v>
      </c>
      <c r="F21" s="64">
        <v>2</v>
      </c>
      <c r="G21" s="64"/>
      <c r="H21" s="65"/>
      <c r="I21" s="64">
        <v>2</v>
      </c>
      <c r="J21" s="64">
        <v>1</v>
      </c>
      <c r="K21" s="64"/>
      <c r="L21" s="64">
        <v>1</v>
      </c>
      <c r="M21" s="64">
        <v>3</v>
      </c>
      <c r="N21" s="64"/>
      <c r="O21" s="73">
        <v>1</v>
      </c>
      <c r="P21" s="73">
        <v>2</v>
      </c>
      <c r="Q21" s="67"/>
      <c r="R21" s="64">
        <v>2</v>
      </c>
      <c r="S21" s="64">
        <v>5</v>
      </c>
      <c r="T21" s="64">
        <v>3</v>
      </c>
      <c r="U21" s="65"/>
      <c r="V21" s="64"/>
      <c r="W21" s="64"/>
      <c r="X21" s="64">
        <v>1</v>
      </c>
      <c r="AA21" s="89"/>
      <c r="AB21">
        <v>3</v>
      </c>
      <c r="AC21">
        <v>1</v>
      </c>
      <c r="AD21">
        <v>4</v>
      </c>
      <c r="AF21">
        <v>2</v>
      </c>
    </row>
    <row r="22" spans="1:33" ht="15" x14ac:dyDescent="0.25">
      <c r="A22" s="84">
        <v>5</v>
      </c>
      <c r="B22" s="168" t="s">
        <v>1518</v>
      </c>
      <c r="C22" s="64">
        <v>5</v>
      </c>
      <c r="D22" s="69">
        <v>2</v>
      </c>
      <c r="E22" s="66">
        <v>1</v>
      </c>
      <c r="F22" s="66">
        <v>1</v>
      </c>
      <c r="G22" s="64"/>
      <c r="H22" s="65"/>
      <c r="I22" s="64"/>
      <c r="J22" s="64"/>
      <c r="K22" s="64"/>
      <c r="L22" s="64">
        <v>1</v>
      </c>
      <c r="M22" s="64"/>
      <c r="N22" s="64"/>
      <c r="O22" s="68"/>
      <c r="P22" s="68">
        <v>1</v>
      </c>
      <c r="Q22" s="65"/>
      <c r="R22" s="66">
        <v>1</v>
      </c>
      <c r="S22" s="66">
        <v>1</v>
      </c>
      <c r="T22" s="68"/>
      <c r="U22" s="65"/>
      <c r="V22" s="64"/>
      <c r="W22" s="64"/>
      <c r="X22" s="64">
        <v>1</v>
      </c>
      <c r="AA22" s="89"/>
      <c r="AB22">
        <v>1</v>
      </c>
      <c r="AC22">
        <v>1</v>
      </c>
      <c r="AD22">
        <v>1</v>
      </c>
      <c r="AE22">
        <v>2</v>
      </c>
      <c r="AG22" s="84">
        <v>3</v>
      </c>
    </row>
    <row r="23" spans="1:33" ht="15" x14ac:dyDescent="0.25">
      <c r="A23" s="84">
        <f>SUM(A8:A22)</f>
        <v>16</v>
      </c>
      <c r="C23" s="108">
        <f>SUM(C3:C22)</f>
        <v>132</v>
      </c>
      <c r="D23" s="92">
        <f>SUM(D3:D22)</f>
        <v>139</v>
      </c>
      <c r="E23" s="108">
        <f>SUM(E3:E22)</f>
        <v>81</v>
      </c>
      <c r="F23" s="108">
        <f>SUM(F3:F22)</f>
        <v>54</v>
      </c>
      <c r="G23" s="108">
        <f>SUM(G3:G22)</f>
        <v>4</v>
      </c>
      <c r="H23" s="93">
        <f>SUM(E23:G23)</f>
        <v>139</v>
      </c>
      <c r="I23" s="108">
        <f t="shared" ref="I23:P23" si="0">SUM(I3:I22)</f>
        <v>14</v>
      </c>
      <c r="J23" s="108">
        <f t="shared" si="0"/>
        <v>24</v>
      </c>
      <c r="K23" s="108">
        <f t="shared" si="0"/>
        <v>23</v>
      </c>
      <c r="L23" s="108">
        <f t="shared" si="0"/>
        <v>16</v>
      </c>
      <c r="M23" s="108">
        <f t="shared" si="0"/>
        <v>18</v>
      </c>
      <c r="N23" s="108">
        <f t="shared" si="0"/>
        <v>9</v>
      </c>
      <c r="O23" s="108">
        <f t="shared" si="0"/>
        <v>13</v>
      </c>
      <c r="P23" s="108">
        <f t="shared" si="0"/>
        <v>22</v>
      </c>
      <c r="Q23" s="95">
        <f>SUM(I23:P23)</f>
        <v>139</v>
      </c>
      <c r="R23" s="108">
        <f>SUM(R3:R22)</f>
        <v>58</v>
      </c>
      <c r="S23" s="108">
        <f>SUM(S3:S22)</f>
        <v>77</v>
      </c>
      <c r="T23" s="108">
        <f>SUM(T3:T22)</f>
        <v>4</v>
      </c>
      <c r="U23" s="93">
        <f>SUM(R23:T23)</f>
        <v>139</v>
      </c>
      <c r="V23" s="108">
        <f>SUM(V3:V22)</f>
        <v>3</v>
      </c>
      <c r="W23" s="108">
        <f>SUM(W3:W22)</f>
        <v>0</v>
      </c>
      <c r="X23" s="108">
        <f>SUM(X3:X22)</f>
        <v>12</v>
      </c>
      <c r="Y23" s="108">
        <f>SUM(Y3:Y22)</f>
        <v>0</v>
      </c>
      <c r="Z23" s="108">
        <f>SUM(Z3:Z22)</f>
        <v>1</v>
      </c>
      <c r="AA23" s="93">
        <f>SUM(V23:Z23)</f>
        <v>16</v>
      </c>
      <c r="AB23" s="108">
        <f>SUM(AB3:AB22)</f>
        <v>18</v>
      </c>
      <c r="AC23" s="108">
        <f>SUM(AC3:AC22)</f>
        <v>22</v>
      </c>
      <c r="AD23" s="108">
        <f>SUM(AD3:AD22)</f>
        <v>17</v>
      </c>
      <c r="AE23" s="108">
        <f>SUM(AE3:AE22)</f>
        <v>30</v>
      </c>
      <c r="AF23" s="108">
        <f>SUM(AF3:AF22)</f>
        <v>4</v>
      </c>
      <c r="AG23" s="93">
        <f>SUM(AB23:AF23)</f>
        <v>91</v>
      </c>
    </row>
    <row r="24" spans="1:33" ht="15" x14ac:dyDescent="0.25">
      <c r="C24" s="70" t="s">
        <v>1185</v>
      </c>
      <c r="D24" s="71" t="s">
        <v>1186</v>
      </c>
      <c r="E24" s="70" t="s">
        <v>1187</v>
      </c>
      <c r="F24" s="70" t="s">
        <v>1188</v>
      </c>
      <c r="G24" s="72" t="s">
        <v>120</v>
      </c>
      <c r="H24" s="71" t="s">
        <v>1194</v>
      </c>
      <c r="I24" s="70">
        <v>20</v>
      </c>
      <c r="J24" s="70">
        <v>19</v>
      </c>
      <c r="K24" s="70">
        <v>18</v>
      </c>
      <c r="L24" s="70">
        <v>17</v>
      </c>
      <c r="M24" s="70">
        <v>16</v>
      </c>
      <c r="N24" s="70">
        <v>15</v>
      </c>
      <c r="O24" s="74">
        <v>-14</v>
      </c>
      <c r="P24" s="110" t="s">
        <v>1196</v>
      </c>
      <c r="Q24" s="71" t="s">
        <v>1194</v>
      </c>
      <c r="R24" s="72" t="s">
        <v>1191</v>
      </c>
      <c r="S24" s="72" t="s">
        <v>1192</v>
      </c>
      <c r="T24" s="71" t="s">
        <v>1193</v>
      </c>
      <c r="U24" s="72" t="s">
        <v>1194</v>
      </c>
      <c r="V24" s="70" t="s">
        <v>1187</v>
      </c>
      <c r="W24" s="70" t="s">
        <v>1189</v>
      </c>
      <c r="X24" s="70" t="s">
        <v>1195</v>
      </c>
      <c r="Y24" s="70" t="s">
        <v>1190</v>
      </c>
      <c r="Z24" s="72" t="s">
        <v>120</v>
      </c>
      <c r="AA24" s="70" t="s">
        <v>1194</v>
      </c>
      <c r="AB24" s="157" t="s">
        <v>1193</v>
      </c>
      <c r="AC24" s="157" t="s">
        <v>1192</v>
      </c>
      <c r="AD24" s="157" t="s">
        <v>1188</v>
      </c>
      <c r="AE24" s="158" t="s">
        <v>1456</v>
      </c>
      <c r="AF24" s="158" t="s">
        <v>120</v>
      </c>
      <c r="AG24" s="158" t="s">
        <v>1194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2:AG41"/>
  <sheetViews>
    <sheetView topLeftCell="A10" workbookViewId="0">
      <selection activeCell="AG40" sqref="AG40"/>
    </sheetView>
  </sheetViews>
  <sheetFormatPr defaultColWidth="8.625" defaultRowHeight="14.25" x14ac:dyDescent="0.2"/>
  <cols>
    <col min="1" max="1" width="3.25" customWidth="1"/>
    <col min="2" max="2" width="15.5" customWidth="1"/>
    <col min="3" max="3" width="3.875" customWidth="1"/>
    <col min="4" max="4" width="4.5" customWidth="1"/>
    <col min="5" max="5" width="3.75" customWidth="1"/>
    <col min="6" max="6" width="3.625" customWidth="1"/>
    <col min="7" max="7" width="3.25" customWidth="1"/>
    <col min="8" max="8" width="4.125" customWidth="1"/>
    <col min="9" max="10" width="3.25" customWidth="1"/>
    <col min="11" max="13" width="3.375" customWidth="1"/>
    <col min="14" max="14" width="3.5" customWidth="1"/>
    <col min="15" max="15" width="3.375" customWidth="1"/>
    <col min="16" max="16" width="3.75" customWidth="1"/>
    <col min="17" max="17" width="4.125" customWidth="1"/>
    <col min="18" max="18" width="3.75" customWidth="1"/>
    <col min="19" max="19" width="3.625" customWidth="1"/>
    <col min="20" max="20" width="3.75" customWidth="1"/>
    <col min="21" max="21" width="4.375" customWidth="1"/>
    <col min="22" max="22" width="3.875" customWidth="1"/>
    <col min="23" max="23" width="3.5" customWidth="1"/>
    <col min="24" max="24" width="4.5" customWidth="1"/>
    <col min="25" max="25" width="3.875" customWidth="1"/>
    <col min="26" max="26" width="4" customWidth="1"/>
    <col min="27" max="27" width="4.25" customWidth="1"/>
    <col min="28" max="28" width="4.875" customWidth="1"/>
    <col min="29" max="29" width="4.5" customWidth="1"/>
    <col min="30" max="30" width="4.625" customWidth="1"/>
    <col min="31" max="31" width="5.75" customWidth="1"/>
    <col min="32" max="32" width="4.625" customWidth="1"/>
    <col min="33" max="33" width="6.875" customWidth="1"/>
  </cols>
  <sheetData>
    <row r="2" spans="1:33" ht="15" x14ac:dyDescent="0.25">
      <c r="B2" s="64">
        <v>3</v>
      </c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0" t="s">
        <v>1196</v>
      </c>
      <c r="Q2" s="71" t="s">
        <v>1194</v>
      </c>
      <c r="R2" s="72" t="s">
        <v>1191</v>
      </c>
      <c r="S2" s="72" t="s">
        <v>1192</v>
      </c>
      <c r="T2" s="71" t="s">
        <v>1193</v>
      </c>
      <c r="U2" s="72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0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3" spans="1:33" ht="15" x14ac:dyDescent="0.25">
      <c r="B3" s="169" t="s">
        <v>1460</v>
      </c>
      <c r="C3">
        <v>5</v>
      </c>
      <c r="D3" s="96">
        <v>9</v>
      </c>
      <c r="E3">
        <v>1</v>
      </c>
      <c r="F3">
        <v>6</v>
      </c>
      <c r="G3">
        <v>2</v>
      </c>
      <c r="H3" s="89"/>
      <c r="J3">
        <v>1</v>
      </c>
      <c r="K3">
        <v>1</v>
      </c>
      <c r="L3">
        <v>1</v>
      </c>
      <c r="M3">
        <v>1</v>
      </c>
      <c r="O3">
        <v>4</v>
      </c>
      <c r="P3">
        <v>1</v>
      </c>
      <c r="Q3" s="89"/>
      <c r="R3">
        <v>1</v>
      </c>
      <c r="S3">
        <v>8</v>
      </c>
      <c r="T3" s="90"/>
      <c r="U3" s="89"/>
      <c r="Z3">
        <v>1</v>
      </c>
      <c r="AA3" s="89"/>
      <c r="AC3">
        <v>3</v>
      </c>
      <c r="AD3">
        <v>2</v>
      </c>
    </row>
    <row r="4" spans="1:33" ht="15" x14ac:dyDescent="0.25">
      <c r="B4" s="169" t="s">
        <v>1461</v>
      </c>
      <c r="C4">
        <v>6</v>
      </c>
      <c r="D4" s="96">
        <v>6</v>
      </c>
      <c r="E4">
        <v>1</v>
      </c>
      <c r="F4">
        <v>5</v>
      </c>
      <c r="H4" s="89"/>
      <c r="I4" s="100"/>
      <c r="J4" s="100">
        <v>2</v>
      </c>
      <c r="K4" s="100">
        <v>1</v>
      </c>
      <c r="M4">
        <v>3</v>
      </c>
      <c r="Q4" s="89"/>
      <c r="R4">
        <v>1</v>
      </c>
      <c r="S4">
        <v>5</v>
      </c>
      <c r="T4" s="90"/>
      <c r="U4" s="89"/>
      <c r="X4">
        <v>1</v>
      </c>
      <c r="AA4" s="89"/>
      <c r="AC4">
        <v>5</v>
      </c>
      <c r="AD4">
        <v>4</v>
      </c>
      <c r="AE4">
        <v>2</v>
      </c>
    </row>
    <row r="5" spans="1:33" ht="15" x14ac:dyDescent="0.25">
      <c r="B5" s="169" t="s">
        <v>1462</v>
      </c>
      <c r="C5">
        <v>4</v>
      </c>
      <c r="D5" s="96">
        <v>4</v>
      </c>
      <c r="F5">
        <v>4</v>
      </c>
      <c r="H5" s="89"/>
      <c r="K5" s="100"/>
      <c r="M5">
        <v>2</v>
      </c>
      <c r="O5">
        <v>2</v>
      </c>
      <c r="Q5" s="89"/>
      <c r="S5">
        <v>4</v>
      </c>
      <c r="T5" s="90"/>
      <c r="U5" s="89"/>
      <c r="X5">
        <v>1</v>
      </c>
      <c r="AA5" s="89"/>
      <c r="AC5">
        <v>5</v>
      </c>
      <c r="AE5">
        <v>1</v>
      </c>
      <c r="AF5">
        <v>1</v>
      </c>
    </row>
    <row r="6" spans="1:33" ht="15" x14ac:dyDescent="0.25">
      <c r="B6" s="169" t="s">
        <v>1483</v>
      </c>
      <c r="C6">
        <v>7</v>
      </c>
      <c r="D6" s="96">
        <v>6</v>
      </c>
      <c r="E6">
        <v>3</v>
      </c>
      <c r="F6">
        <v>3</v>
      </c>
      <c r="H6" s="89"/>
      <c r="I6" s="100">
        <v>1</v>
      </c>
      <c r="J6">
        <v>1</v>
      </c>
      <c r="O6">
        <v>2</v>
      </c>
      <c r="P6">
        <v>2</v>
      </c>
      <c r="Q6" s="89"/>
      <c r="R6">
        <v>3</v>
      </c>
      <c r="S6">
        <v>2</v>
      </c>
      <c r="T6" s="90">
        <v>1</v>
      </c>
      <c r="U6" s="89"/>
      <c r="X6">
        <v>1</v>
      </c>
      <c r="AA6" s="89"/>
      <c r="AB6">
        <v>2</v>
      </c>
      <c r="AD6" s="66">
        <v>3</v>
      </c>
      <c r="AE6" s="66">
        <v>1</v>
      </c>
    </row>
    <row r="7" spans="1:33" ht="15" x14ac:dyDescent="0.25">
      <c r="B7" s="169" t="s">
        <v>1492</v>
      </c>
      <c r="C7">
        <v>3</v>
      </c>
      <c r="D7" s="96">
        <v>3</v>
      </c>
      <c r="E7">
        <v>3</v>
      </c>
      <c r="H7" s="89"/>
      <c r="I7">
        <v>1</v>
      </c>
      <c r="J7">
        <v>1</v>
      </c>
      <c r="K7">
        <v>1</v>
      </c>
      <c r="Q7" s="89"/>
      <c r="R7">
        <v>1</v>
      </c>
      <c r="S7">
        <v>2</v>
      </c>
      <c r="T7" s="90"/>
      <c r="U7" s="89"/>
      <c r="X7">
        <v>1</v>
      </c>
      <c r="AA7" s="89"/>
      <c r="AC7">
        <v>2</v>
      </c>
      <c r="AE7">
        <v>3</v>
      </c>
      <c r="AF7">
        <v>1</v>
      </c>
    </row>
    <row r="8" spans="1:33" ht="15" x14ac:dyDescent="0.25">
      <c r="B8" s="169" t="s">
        <v>1493</v>
      </c>
      <c r="C8">
        <v>3</v>
      </c>
      <c r="D8" s="96">
        <v>5</v>
      </c>
      <c r="F8">
        <v>5</v>
      </c>
      <c r="H8" s="89"/>
      <c r="M8">
        <v>1</v>
      </c>
      <c r="N8">
        <v>1</v>
      </c>
      <c r="P8">
        <v>3</v>
      </c>
      <c r="Q8" s="89"/>
      <c r="R8" s="100">
        <v>1</v>
      </c>
      <c r="S8" s="101">
        <v>4</v>
      </c>
      <c r="T8" s="90"/>
      <c r="V8" s="99"/>
      <c r="Y8">
        <v>1</v>
      </c>
      <c r="AA8" s="89"/>
      <c r="AB8">
        <v>5</v>
      </c>
      <c r="AD8">
        <v>7</v>
      </c>
    </row>
    <row r="9" spans="1:33" ht="15" x14ac:dyDescent="0.25">
      <c r="B9" s="169" t="s">
        <v>1494</v>
      </c>
      <c r="C9">
        <v>7</v>
      </c>
      <c r="D9" s="96">
        <v>7</v>
      </c>
      <c r="E9">
        <v>3</v>
      </c>
      <c r="F9">
        <v>4</v>
      </c>
      <c r="H9" s="89"/>
      <c r="J9">
        <v>1</v>
      </c>
      <c r="K9">
        <v>4</v>
      </c>
      <c r="L9">
        <v>1</v>
      </c>
      <c r="O9">
        <v>1</v>
      </c>
      <c r="Q9" s="89"/>
      <c r="R9" s="100">
        <v>5</v>
      </c>
      <c r="S9" s="101">
        <v>2</v>
      </c>
      <c r="T9" s="90"/>
      <c r="V9" s="99"/>
      <c r="X9">
        <v>1</v>
      </c>
      <c r="AA9" s="89"/>
      <c r="AB9" s="126"/>
      <c r="AC9" s="126"/>
      <c r="AD9" s="126"/>
      <c r="AE9" s="126"/>
      <c r="AF9" s="126"/>
    </row>
    <row r="10" spans="1:33" ht="15" x14ac:dyDescent="0.25">
      <c r="B10" s="169" t="s">
        <v>1505</v>
      </c>
      <c r="C10">
        <v>3</v>
      </c>
      <c r="D10" s="96">
        <v>9</v>
      </c>
      <c r="E10">
        <v>4</v>
      </c>
      <c r="F10">
        <v>5</v>
      </c>
      <c r="H10" s="89"/>
      <c r="J10">
        <v>4</v>
      </c>
      <c r="K10">
        <v>1</v>
      </c>
      <c r="M10">
        <v>2</v>
      </c>
      <c r="N10">
        <v>1</v>
      </c>
      <c r="P10">
        <v>1</v>
      </c>
      <c r="Q10" s="89"/>
      <c r="R10">
        <v>4</v>
      </c>
      <c r="S10">
        <v>5</v>
      </c>
      <c r="T10" s="90"/>
      <c r="V10" s="99"/>
      <c r="X10">
        <v>1</v>
      </c>
      <c r="AA10" s="89"/>
      <c r="AC10">
        <v>4</v>
      </c>
      <c r="AD10">
        <v>1</v>
      </c>
      <c r="AE10">
        <v>2</v>
      </c>
    </row>
    <row r="11" spans="1:33" ht="15" x14ac:dyDescent="0.25">
      <c r="B11" s="169" t="s">
        <v>1509</v>
      </c>
      <c r="C11">
        <v>5</v>
      </c>
      <c r="D11" s="96">
        <v>5</v>
      </c>
      <c r="E11">
        <v>2</v>
      </c>
      <c r="F11">
        <v>3</v>
      </c>
      <c r="H11" s="89"/>
      <c r="J11">
        <v>1</v>
      </c>
      <c r="K11">
        <v>1</v>
      </c>
      <c r="M11">
        <v>1</v>
      </c>
      <c r="N11">
        <v>1</v>
      </c>
      <c r="O11">
        <v>1</v>
      </c>
      <c r="Q11" s="89"/>
      <c r="R11" s="100">
        <v>2</v>
      </c>
      <c r="S11" s="101">
        <v>2</v>
      </c>
      <c r="T11" s="100">
        <v>1</v>
      </c>
      <c r="V11" s="99"/>
      <c r="X11">
        <v>1</v>
      </c>
      <c r="AA11" s="89"/>
      <c r="AB11">
        <v>2</v>
      </c>
      <c r="AC11">
        <v>4</v>
      </c>
    </row>
    <row r="12" spans="1:33" ht="15" x14ac:dyDescent="0.25">
      <c r="B12" s="150" t="s">
        <v>760</v>
      </c>
      <c r="C12">
        <v>4</v>
      </c>
      <c r="D12" s="96">
        <v>4</v>
      </c>
      <c r="E12">
        <v>2</v>
      </c>
      <c r="F12">
        <v>2</v>
      </c>
      <c r="H12" s="89"/>
      <c r="J12">
        <v>1</v>
      </c>
      <c r="K12">
        <v>2</v>
      </c>
      <c r="L12">
        <v>1</v>
      </c>
      <c r="Q12" s="89"/>
      <c r="S12">
        <v>4</v>
      </c>
      <c r="T12" s="90"/>
      <c r="U12" s="89"/>
      <c r="X12">
        <v>1</v>
      </c>
      <c r="AA12" s="89"/>
      <c r="AB12">
        <v>4</v>
      </c>
      <c r="AC12">
        <v>3</v>
      </c>
      <c r="AD12">
        <v>3</v>
      </c>
      <c r="AE12">
        <v>2</v>
      </c>
      <c r="AF12">
        <v>2</v>
      </c>
    </row>
    <row r="13" spans="1:33" ht="15" x14ac:dyDescent="0.25">
      <c r="B13" s="169" t="s">
        <v>1511</v>
      </c>
      <c r="C13">
        <v>5</v>
      </c>
      <c r="D13" s="96">
        <v>8</v>
      </c>
      <c r="E13">
        <v>4</v>
      </c>
      <c r="F13">
        <v>3</v>
      </c>
      <c r="G13">
        <v>1</v>
      </c>
      <c r="H13" s="89"/>
      <c r="J13">
        <v>1</v>
      </c>
      <c r="K13">
        <v>2</v>
      </c>
      <c r="L13">
        <v>1</v>
      </c>
      <c r="N13">
        <v>2</v>
      </c>
      <c r="P13">
        <v>2</v>
      </c>
      <c r="Q13" s="89"/>
      <c r="R13" s="100">
        <v>3</v>
      </c>
      <c r="S13" s="100">
        <v>5</v>
      </c>
      <c r="T13" s="90"/>
      <c r="V13" s="99">
        <v>1</v>
      </c>
      <c r="AA13" s="89"/>
      <c r="AB13">
        <v>1</v>
      </c>
      <c r="AC13">
        <v>2</v>
      </c>
      <c r="AD13" s="66">
        <v>5</v>
      </c>
      <c r="AE13" s="66">
        <v>1</v>
      </c>
    </row>
    <row r="14" spans="1:33" ht="15" x14ac:dyDescent="0.25">
      <c r="A14" s="84">
        <v>12</v>
      </c>
      <c r="B14" s="169" t="s">
        <v>1512</v>
      </c>
      <c r="C14">
        <v>4</v>
      </c>
      <c r="D14" s="96">
        <v>4</v>
      </c>
      <c r="E14">
        <v>2</v>
      </c>
      <c r="F14">
        <v>2</v>
      </c>
      <c r="H14" s="89"/>
      <c r="J14">
        <v>1</v>
      </c>
      <c r="K14">
        <v>2</v>
      </c>
      <c r="M14">
        <v>1</v>
      </c>
      <c r="Q14" s="89"/>
      <c r="R14" s="100">
        <v>1</v>
      </c>
      <c r="S14" s="100">
        <v>3</v>
      </c>
      <c r="T14" s="90"/>
      <c r="V14" s="99">
        <v>1</v>
      </c>
      <c r="AA14" s="89"/>
      <c r="AB14" s="126"/>
      <c r="AC14" s="126"/>
      <c r="AD14" s="126"/>
      <c r="AE14" s="126"/>
      <c r="AF14" s="126"/>
    </row>
    <row r="16" spans="1:33" x14ac:dyDescent="0.2">
      <c r="B16" s="64">
        <v>5</v>
      </c>
    </row>
    <row r="17" spans="1:32" ht="15" x14ac:dyDescent="0.25">
      <c r="B17" s="169" t="s">
        <v>1473</v>
      </c>
      <c r="C17" s="64">
        <v>5</v>
      </c>
      <c r="D17" s="69">
        <v>5</v>
      </c>
      <c r="E17">
        <v>4</v>
      </c>
      <c r="F17">
        <v>1</v>
      </c>
      <c r="H17" s="89"/>
      <c r="J17">
        <v>1</v>
      </c>
      <c r="K17">
        <v>1</v>
      </c>
      <c r="L17">
        <v>1</v>
      </c>
      <c r="N17">
        <v>1</v>
      </c>
      <c r="O17">
        <v>1</v>
      </c>
      <c r="Q17" s="89"/>
      <c r="R17">
        <v>1</v>
      </c>
      <c r="S17">
        <v>4</v>
      </c>
      <c r="T17" s="90"/>
      <c r="U17" s="90"/>
      <c r="V17" s="99">
        <v>1</v>
      </c>
      <c r="AA17" s="89"/>
      <c r="AB17">
        <v>2</v>
      </c>
      <c r="AD17">
        <v>2</v>
      </c>
    </row>
    <row r="18" spans="1:32" ht="15" x14ac:dyDescent="0.25">
      <c r="B18" s="169" t="s">
        <v>1476</v>
      </c>
      <c r="C18" s="64">
        <v>4</v>
      </c>
      <c r="D18" s="69">
        <v>3</v>
      </c>
      <c r="E18">
        <v>1</v>
      </c>
      <c r="F18">
        <v>2</v>
      </c>
      <c r="H18" s="89"/>
      <c r="I18" s="100">
        <v>2</v>
      </c>
      <c r="O18">
        <v>1</v>
      </c>
      <c r="Q18" s="89"/>
      <c r="R18">
        <v>1</v>
      </c>
      <c r="S18">
        <v>2</v>
      </c>
      <c r="T18" s="90"/>
      <c r="U18" s="90"/>
      <c r="V18" s="99"/>
      <c r="X18">
        <v>1</v>
      </c>
      <c r="AA18" s="89"/>
      <c r="AC18">
        <v>3</v>
      </c>
      <c r="AD18">
        <v>5</v>
      </c>
      <c r="AE18">
        <v>2</v>
      </c>
    </row>
    <row r="19" spans="1:32" ht="15" x14ac:dyDescent="0.25">
      <c r="B19" s="169" t="s">
        <v>1477</v>
      </c>
      <c r="C19" s="64">
        <v>6</v>
      </c>
      <c r="D19" s="69">
        <v>7</v>
      </c>
      <c r="E19" s="101">
        <v>5</v>
      </c>
      <c r="F19" s="101">
        <v>2</v>
      </c>
      <c r="G19" s="101"/>
      <c r="H19" s="103"/>
      <c r="I19" s="101">
        <v>1</v>
      </c>
      <c r="J19" s="101">
        <v>2</v>
      </c>
      <c r="K19" s="101">
        <v>1</v>
      </c>
      <c r="L19" s="101">
        <v>1</v>
      </c>
      <c r="M19" s="101">
        <v>1</v>
      </c>
      <c r="N19" s="101"/>
      <c r="O19" s="104">
        <v>1</v>
      </c>
      <c r="P19" s="104"/>
      <c r="Q19" s="105"/>
      <c r="R19" s="101">
        <v>5</v>
      </c>
      <c r="S19" s="101">
        <v>2</v>
      </c>
      <c r="T19" s="101"/>
      <c r="U19" s="103"/>
      <c r="V19" s="101"/>
      <c r="W19" s="101"/>
      <c r="Z19">
        <v>1</v>
      </c>
      <c r="AA19" s="89"/>
      <c r="AB19">
        <v>1</v>
      </c>
      <c r="AC19">
        <v>2</v>
      </c>
      <c r="AD19" s="66"/>
      <c r="AE19" s="66"/>
    </row>
    <row r="20" spans="1:32" ht="15" x14ac:dyDescent="0.25">
      <c r="B20" s="169" t="s">
        <v>1487</v>
      </c>
      <c r="C20" s="66">
        <v>4</v>
      </c>
      <c r="D20" s="69">
        <v>5</v>
      </c>
      <c r="E20" s="101">
        <v>4</v>
      </c>
      <c r="F20" s="101">
        <v>1</v>
      </c>
      <c r="G20" s="101"/>
      <c r="H20" s="103"/>
      <c r="I20" s="101">
        <v>1</v>
      </c>
      <c r="J20" s="101"/>
      <c r="K20" s="101">
        <v>4</v>
      </c>
      <c r="L20" s="101"/>
      <c r="M20" s="101"/>
      <c r="N20" s="101"/>
      <c r="O20" s="104"/>
      <c r="P20" s="104"/>
      <c r="Q20" s="105"/>
      <c r="R20" s="101">
        <v>4</v>
      </c>
      <c r="S20" s="101">
        <v>1</v>
      </c>
      <c r="T20" s="101"/>
      <c r="U20" s="103"/>
      <c r="V20" s="101">
        <v>1</v>
      </c>
      <c r="AA20" s="89"/>
      <c r="AB20" s="126"/>
      <c r="AC20" s="126"/>
      <c r="AD20" s="126"/>
      <c r="AE20" s="126"/>
      <c r="AF20" s="126"/>
    </row>
    <row r="21" spans="1:32" ht="15" x14ac:dyDescent="0.25">
      <c r="B21" s="169" t="s">
        <v>1488</v>
      </c>
      <c r="C21" s="64">
        <v>5</v>
      </c>
      <c r="D21" s="69">
        <v>9</v>
      </c>
      <c r="E21">
        <v>6</v>
      </c>
      <c r="F21">
        <v>3</v>
      </c>
      <c r="H21" s="89"/>
      <c r="L21">
        <v>3</v>
      </c>
      <c r="M21">
        <v>3</v>
      </c>
      <c r="N21">
        <v>1</v>
      </c>
      <c r="P21">
        <v>2</v>
      </c>
      <c r="Q21" s="89"/>
      <c r="R21" s="100">
        <v>3</v>
      </c>
      <c r="S21" s="100">
        <v>6</v>
      </c>
      <c r="T21" s="90"/>
      <c r="U21" s="90"/>
      <c r="V21" s="99"/>
      <c r="X21">
        <v>1</v>
      </c>
      <c r="AA21" s="89"/>
      <c r="AB21">
        <v>3</v>
      </c>
      <c r="AC21">
        <v>3</v>
      </c>
      <c r="AD21">
        <v>1</v>
      </c>
      <c r="AE21">
        <v>5</v>
      </c>
    </row>
    <row r="22" spans="1:32" ht="15" x14ac:dyDescent="0.25">
      <c r="A22" s="84">
        <v>6</v>
      </c>
      <c r="B22" s="169" t="s">
        <v>1498</v>
      </c>
      <c r="C22" s="64">
        <v>8</v>
      </c>
      <c r="D22" s="69">
        <v>9</v>
      </c>
      <c r="E22">
        <v>5</v>
      </c>
      <c r="F22">
        <v>3</v>
      </c>
      <c r="G22">
        <v>1</v>
      </c>
      <c r="H22" s="89"/>
      <c r="J22">
        <v>1</v>
      </c>
      <c r="K22">
        <v>1</v>
      </c>
      <c r="L22">
        <v>1</v>
      </c>
      <c r="N22">
        <v>1</v>
      </c>
      <c r="O22">
        <v>3</v>
      </c>
      <c r="P22">
        <v>2</v>
      </c>
      <c r="Q22" s="89"/>
      <c r="R22" s="100">
        <v>3</v>
      </c>
      <c r="S22" s="100">
        <v>6</v>
      </c>
      <c r="T22" s="90"/>
      <c r="U22" s="90"/>
      <c r="V22" s="99"/>
      <c r="X22">
        <v>1</v>
      </c>
      <c r="AA22" s="89"/>
      <c r="AC22">
        <v>1</v>
      </c>
      <c r="AD22">
        <v>1</v>
      </c>
      <c r="AE22">
        <v>3</v>
      </c>
    </row>
    <row r="24" spans="1:32" x14ac:dyDescent="0.2">
      <c r="B24">
        <v>7</v>
      </c>
    </row>
    <row r="25" spans="1:32" ht="15" x14ac:dyDescent="0.25">
      <c r="B25" s="169" t="s">
        <v>1463</v>
      </c>
      <c r="C25">
        <v>2</v>
      </c>
      <c r="D25" s="96">
        <v>2</v>
      </c>
      <c r="E25">
        <v>1</v>
      </c>
      <c r="F25">
        <v>1</v>
      </c>
      <c r="H25" s="89"/>
      <c r="J25">
        <v>1</v>
      </c>
      <c r="N25">
        <v>1</v>
      </c>
      <c r="Q25" s="89"/>
      <c r="R25">
        <v>1</v>
      </c>
      <c r="S25" s="101">
        <v>1</v>
      </c>
      <c r="T25" s="90"/>
      <c r="V25" s="99"/>
      <c r="Z25">
        <v>1</v>
      </c>
      <c r="AA25" s="89"/>
      <c r="AB25">
        <v>2</v>
      </c>
      <c r="AD25">
        <v>1</v>
      </c>
    </row>
    <row r="26" spans="1:32" ht="15" x14ac:dyDescent="0.25">
      <c r="B26" s="169" t="s">
        <v>1467</v>
      </c>
      <c r="C26">
        <v>1</v>
      </c>
      <c r="D26" s="96">
        <v>3</v>
      </c>
      <c r="F26">
        <v>3</v>
      </c>
      <c r="H26" s="89"/>
      <c r="J26">
        <v>1</v>
      </c>
      <c r="K26">
        <v>1</v>
      </c>
      <c r="L26">
        <v>1</v>
      </c>
      <c r="Q26" s="89"/>
      <c r="R26">
        <v>1</v>
      </c>
      <c r="S26">
        <v>2</v>
      </c>
      <c r="T26" s="90"/>
      <c r="V26" s="99"/>
      <c r="X26">
        <v>1</v>
      </c>
      <c r="AA26" s="89"/>
      <c r="AC26">
        <v>2</v>
      </c>
      <c r="AD26">
        <v>4</v>
      </c>
      <c r="AE26">
        <v>1</v>
      </c>
    </row>
    <row r="27" spans="1:32" ht="15" x14ac:dyDescent="0.25">
      <c r="B27" s="169" t="s">
        <v>1472</v>
      </c>
      <c r="C27">
        <v>2</v>
      </c>
      <c r="D27" s="96">
        <v>6</v>
      </c>
      <c r="E27">
        <v>5</v>
      </c>
      <c r="F27">
        <v>1</v>
      </c>
      <c r="H27" s="89"/>
      <c r="I27" s="100">
        <v>1</v>
      </c>
      <c r="J27">
        <v>1</v>
      </c>
      <c r="L27">
        <v>1</v>
      </c>
      <c r="M27">
        <v>1</v>
      </c>
      <c r="N27">
        <v>1</v>
      </c>
      <c r="O27">
        <v>1</v>
      </c>
      <c r="Q27" s="89"/>
      <c r="R27" s="100">
        <v>2</v>
      </c>
      <c r="S27" s="101">
        <v>3</v>
      </c>
      <c r="T27" s="100">
        <v>1</v>
      </c>
      <c r="V27" s="99"/>
      <c r="X27">
        <v>1</v>
      </c>
      <c r="AA27" s="89"/>
      <c r="AB27">
        <v>3</v>
      </c>
      <c r="AD27">
        <v>4</v>
      </c>
      <c r="AE27">
        <v>3</v>
      </c>
    </row>
    <row r="28" spans="1:32" ht="15" x14ac:dyDescent="0.25">
      <c r="B28" s="169" t="s">
        <v>1481</v>
      </c>
      <c r="C28">
        <v>1</v>
      </c>
      <c r="D28" s="96">
        <v>1</v>
      </c>
      <c r="E28">
        <v>1</v>
      </c>
      <c r="H28" s="89"/>
      <c r="I28">
        <v>1</v>
      </c>
      <c r="Q28" s="89"/>
      <c r="S28" s="101">
        <v>1</v>
      </c>
      <c r="T28" s="90"/>
      <c r="V28" s="99"/>
      <c r="Z28">
        <v>1</v>
      </c>
      <c r="AA28" s="89"/>
      <c r="AB28">
        <v>2</v>
      </c>
      <c r="AD28">
        <v>2</v>
      </c>
      <c r="AE28">
        <v>2</v>
      </c>
    </row>
    <row r="29" spans="1:32" ht="15" x14ac:dyDescent="0.25">
      <c r="B29" s="169" t="s">
        <v>1482</v>
      </c>
      <c r="C29">
        <v>5</v>
      </c>
      <c r="D29" s="96">
        <v>5</v>
      </c>
      <c r="E29">
        <v>4</v>
      </c>
      <c r="F29">
        <v>1</v>
      </c>
      <c r="H29" s="89"/>
      <c r="I29">
        <v>4</v>
      </c>
      <c r="J29">
        <v>1</v>
      </c>
      <c r="Q29" s="89"/>
      <c r="R29" s="100"/>
      <c r="S29">
        <v>4</v>
      </c>
      <c r="T29" s="90">
        <v>1</v>
      </c>
      <c r="V29" s="99"/>
      <c r="X29">
        <v>1</v>
      </c>
      <c r="AA29" s="89"/>
      <c r="AB29" s="126"/>
      <c r="AC29" s="126"/>
      <c r="AD29" s="126"/>
      <c r="AE29" s="126"/>
      <c r="AF29" s="126"/>
    </row>
    <row r="30" spans="1:32" ht="15" x14ac:dyDescent="0.25">
      <c r="B30" s="169" t="s">
        <v>1484</v>
      </c>
      <c r="C30">
        <v>1</v>
      </c>
      <c r="D30" s="96">
        <v>4</v>
      </c>
      <c r="E30">
        <v>3</v>
      </c>
      <c r="F30">
        <v>1</v>
      </c>
      <c r="H30" s="89"/>
      <c r="J30">
        <v>1</v>
      </c>
      <c r="P30">
        <v>3</v>
      </c>
      <c r="Q30" s="89"/>
      <c r="S30">
        <v>4</v>
      </c>
      <c r="T30" s="90"/>
      <c r="V30" s="99"/>
      <c r="X30" t="s">
        <v>1197</v>
      </c>
      <c r="Y30">
        <v>1</v>
      </c>
      <c r="AA30" s="89"/>
      <c r="AB30" s="126"/>
      <c r="AC30" s="126"/>
      <c r="AD30" s="126"/>
      <c r="AE30" s="126"/>
      <c r="AF30" s="126"/>
    </row>
    <row r="31" spans="1:32" ht="15" x14ac:dyDescent="0.25">
      <c r="B31" s="169" t="s">
        <v>1486</v>
      </c>
      <c r="C31">
        <v>5</v>
      </c>
      <c r="D31" s="96">
        <v>3</v>
      </c>
      <c r="E31">
        <v>3</v>
      </c>
      <c r="H31" s="89"/>
      <c r="L31">
        <v>1</v>
      </c>
      <c r="N31">
        <v>2</v>
      </c>
      <c r="Q31" s="89"/>
      <c r="R31" s="100">
        <v>2</v>
      </c>
      <c r="S31" s="100">
        <v>1</v>
      </c>
      <c r="T31" s="90"/>
      <c r="V31" s="99">
        <v>1</v>
      </c>
      <c r="AA31" s="89"/>
      <c r="AB31">
        <v>2</v>
      </c>
      <c r="AD31">
        <v>2</v>
      </c>
    </row>
    <row r="32" spans="1:32" ht="15" x14ac:dyDescent="0.25">
      <c r="B32" s="169" t="s">
        <v>1491</v>
      </c>
      <c r="C32">
        <v>4</v>
      </c>
      <c r="D32" s="96">
        <v>3</v>
      </c>
      <c r="E32">
        <v>1</v>
      </c>
      <c r="F32">
        <v>2</v>
      </c>
      <c r="H32" s="89"/>
      <c r="K32">
        <v>2</v>
      </c>
      <c r="P32">
        <v>1</v>
      </c>
      <c r="Q32" s="89"/>
      <c r="R32">
        <v>1</v>
      </c>
      <c r="S32" s="100">
        <v>2</v>
      </c>
      <c r="T32" s="90"/>
      <c r="V32" s="99" t="s">
        <v>1197</v>
      </c>
      <c r="Y32">
        <v>1</v>
      </c>
      <c r="AA32" s="89"/>
      <c r="AC32">
        <v>3</v>
      </c>
      <c r="AD32">
        <v>3</v>
      </c>
      <c r="AE32">
        <v>2</v>
      </c>
    </row>
    <row r="33" spans="1:33" ht="15" x14ac:dyDescent="0.25">
      <c r="B33" s="169" t="s">
        <v>1495</v>
      </c>
      <c r="C33">
        <v>2</v>
      </c>
      <c r="D33" s="96">
        <v>1</v>
      </c>
      <c r="F33">
        <v>1</v>
      </c>
      <c r="H33" s="89"/>
      <c r="I33">
        <v>1</v>
      </c>
      <c r="Q33" s="89"/>
      <c r="S33" s="100">
        <v>1</v>
      </c>
      <c r="T33" s="90"/>
      <c r="V33" s="99"/>
      <c r="X33">
        <v>1</v>
      </c>
      <c r="AA33" s="89"/>
      <c r="AB33">
        <v>1</v>
      </c>
      <c r="AC33">
        <v>2</v>
      </c>
      <c r="AD33" s="66">
        <v>2</v>
      </c>
      <c r="AE33" s="66">
        <v>1</v>
      </c>
    </row>
    <row r="34" spans="1:33" ht="15" x14ac:dyDescent="0.25">
      <c r="B34" s="169" t="s">
        <v>1499</v>
      </c>
      <c r="C34">
        <v>4</v>
      </c>
      <c r="D34" s="96">
        <v>9</v>
      </c>
      <c r="E34">
        <v>7</v>
      </c>
      <c r="F34">
        <v>2</v>
      </c>
      <c r="H34" s="89"/>
      <c r="I34" s="100">
        <v>1</v>
      </c>
      <c r="J34" s="100">
        <v>1</v>
      </c>
      <c r="K34" s="100">
        <v>1</v>
      </c>
      <c r="L34" s="100">
        <v>1</v>
      </c>
      <c r="M34" s="100">
        <v>1</v>
      </c>
      <c r="N34">
        <v>1</v>
      </c>
      <c r="O34">
        <v>2</v>
      </c>
      <c r="P34">
        <v>1</v>
      </c>
      <c r="Q34" s="89"/>
      <c r="R34">
        <v>3</v>
      </c>
      <c r="S34" s="100">
        <v>5</v>
      </c>
      <c r="T34" s="100">
        <v>1</v>
      </c>
      <c r="V34" s="99">
        <v>1</v>
      </c>
      <c r="AA34" s="89"/>
      <c r="AB34" s="126"/>
      <c r="AC34" s="126"/>
      <c r="AD34" s="173" t="s">
        <v>1197</v>
      </c>
      <c r="AE34" s="126"/>
      <c r="AF34" s="126"/>
    </row>
    <row r="35" spans="1:33" ht="15" x14ac:dyDescent="0.25">
      <c r="B35" s="169" t="s">
        <v>1501</v>
      </c>
      <c r="C35">
        <v>6</v>
      </c>
      <c r="D35" s="96">
        <v>8</v>
      </c>
      <c r="E35">
        <v>3</v>
      </c>
      <c r="F35">
        <v>5</v>
      </c>
      <c r="H35" s="89"/>
      <c r="I35">
        <v>1</v>
      </c>
      <c r="J35">
        <v>1</v>
      </c>
      <c r="K35">
        <v>1</v>
      </c>
      <c r="M35">
        <v>1</v>
      </c>
      <c r="N35">
        <v>1</v>
      </c>
      <c r="O35">
        <v>1</v>
      </c>
      <c r="P35">
        <v>2</v>
      </c>
      <c r="Q35" s="89"/>
      <c r="R35" s="100">
        <v>2</v>
      </c>
      <c r="S35">
        <v>6</v>
      </c>
      <c r="T35" s="90"/>
      <c r="V35" s="99"/>
      <c r="X35">
        <v>1</v>
      </c>
      <c r="AA35" s="89"/>
      <c r="AD35">
        <v>3</v>
      </c>
    </row>
    <row r="36" spans="1:33" ht="15" x14ac:dyDescent="0.25">
      <c r="B36" s="169" t="s">
        <v>1514</v>
      </c>
      <c r="C36">
        <v>6</v>
      </c>
      <c r="D36" s="96">
        <v>6</v>
      </c>
      <c r="E36">
        <v>4</v>
      </c>
      <c r="F36">
        <v>2</v>
      </c>
      <c r="H36" s="89"/>
      <c r="I36" s="100">
        <v>1</v>
      </c>
      <c r="K36">
        <v>2</v>
      </c>
      <c r="M36">
        <v>1</v>
      </c>
      <c r="N36">
        <v>1</v>
      </c>
      <c r="P36">
        <v>1</v>
      </c>
      <c r="Q36" s="89"/>
      <c r="R36" s="100">
        <v>3</v>
      </c>
      <c r="S36" s="100">
        <v>3</v>
      </c>
      <c r="T36" s="90"/>
      <c r="V36" s="99">
        <v>1</v>
      </c>
      <c r="AA36" s="89"/>
      <c r="AB36">
        <v>2</v>
      </c>
      <c r="AD36">
        <v>5</v>
      </c>
      <c r="AE36">
        <v>1</v>
      </c>
      <c r="AF36">
        <v>2</v>
      </c>
    </row>
    <row r="37" spans="1:33" ht="15" x14ac:dyDescent="0.25">
      <c r="B37" s="169" t="s">
        <v>1524</v>
      </c>
      <c r="C37">
        <v>5</v>
      </c>
      <c r="D37" s="96">
        <v>6</v>
      </c>
      <c r="E37">
        <v>2</v>
      </c>
      <c r="F37">
        <v>4</v>
      </c>
      <c r="H37" s="89"/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Q37" s="89"/>
      <c r="R37" s="100">
        <v>2</v>
      </c>
      <c r="S37" s="100">
        <v>4</v>
      </c>
      <c r="T37" s="90"/>
      <c r="V37" s="99"/>
      <c r="Z37">
        <v>1</v>
      </c>
      <c r="AA37" s="89"/>
      <c r="AB37">
        <v>1</v>
      </c>
      <c r="AC37">
        <v>3</v>
      </c>
      <c r="AD37">
        <v>1</v>
      </c>
      <c r="AE37">
        <v>4</v>
      </c>
    </row>
    <row r="38" spans="1:33" ht="15" x14ac:dyDescent="0.25">
      <c r="A38">
        <v>14</v>
      </c>
      <c r="B38" s="169" t="s">
        <v>1525</v>
      </c>
      <c r="C38">
        <v>2</v>
      </c>
      <c r="D38" s="96">
        <v>4</v>
      </c>
      <c r="E38">
        <v>3</v>
      </c>
      <c r="F38">
        <v>1</v>
      </c>
      <c r="H38" s="89"/>
      <c r="I38" s="100">
        <v>2</v>
      </c>
      <c r="J38" s="100"/>
      <c r="K38" s="100"/>
      <c r="M38">
        <v>2</v>
      </c>
      <c r="Q38" s="89"/>
      <c r="R38" s="100"/>
      <c r="S38" s="100">
        <v>4</v>
      </c>
      <c r="T38" s="90"/>
      <c r="V38" s="99"/>
      <c r="X38">
        <v>1</v>
      </c>
      <c r="AA38" s="89"/>
      <c r="AC38">
        <v>1</v>
      </c>
      <c r="AD38">
        <v>1</v>
      </c>
      <c r="AE38">
        <v>6</v>
      </c>
      <c r="AG38" s="84">
        <v>6</v>
      </c>
    </row>
    <row r="39" spans="1:33" ht="15" x14ac:dyDescent="0.25">
      <c r="A39" s="84">
        <f>SUM(A14:A38)</f>
        <v>32</v>
      </c>
    </row>
    <row r="40" spans="1:33" ht="15" x14ac:dyDescent="0.25">
      <c r="C40" s="97">
        <f>SUM(C2:C38)</f>
        <v>134</v>
      </c>
      <c r="D40" s="92">
        <f>SUM(D2:D38)</f>
        <v>169</v>
      </c>
      <c r="E40" s="97">
        <f>SUM(E2:E38)</f>
        <v>87</v>
      </c>
      <c r="F40" s="97">
        <f>SUM(F2:F38)</f>
        <v>78</v>
      </c>
      <c r="G40" s="97">
        <f>SUM(G2:G38)</f>
        <v>4</v>
      </c>
      <c r="H40" s="92">
        <f>SUM(E40:G40)</f>
        <v>169</v>
      </c>
      <c r="I40" s="97">
        <f t="shared" ref="I40:P40" si="0">SUM(I3:I38)</f>
        <v>18</v>
      </c>
      <c r="J40" s="97">
        <f t="shared" si="0"/>
        <v>26</v>
      </c>
      <c r="K40" s="97">
        <f t="shared" si="0"/>
        <v>30</v>
      </c>
      <c r="L40" s="97">
        <f t="shared" si="0"/>
        <v>15</v>
      </c>
      <c r="M40" s="97">
        <f t="shared" si="0"/>
        <v>22</v>
      </c>
      <c r="N40" s="97">
        <f t="shared" si="0"/>
        <v>16</v>
      </c>
      <c r="O40" s="97">
        <f t="shared" si="0"/>
        <v>21</v>
      </c>
      <c r="P40" s="97">
        <f t="shared" si="0"/>
        <v>21</v>
      </c>
      <c r="Q40" s="92">
        <f>SUM(I40:P40)</f>
        <v>169</v>
      </c>
      <c r="R40" s="97">
        <f>SUM(R2:R38)</f>
        <v>56</v>
      </c>
      <c r="S40" s="97">
        <f>SUM(S2:S38)</f>
        <v>108</v>
      </c>
      <c r="T40" s="97">
        <f>SUM(T2:T38)</f>
        <v>5</v>
      </c>
      <c r="U40" s="92">
        <f>SUM(R40:T40)</f>
        <v>169</v>
      </c>
      <c r="V40" s="97">
        <f>SUM(V2:V38)</f>
        <v>7</v>
      </c>
      <c r="W40" s="97">
        <f>SUM(W2:W38)</f>
        <v>0</v>
      </c>
      <c r="X40" s="97">
        <f>SUM(X2:X38)</f>
        <v>17</v>
      </c>
      <c r="Y40" s="97">
        <f>SUM(Y2:Y38)</f>
        <v>3</v>
      </c>
      <c r="Z40" s="97">
        <f>SUM(Z2:Z38)</f>
        <v>5</v>
      </c>
      <c r="AA40" s="92">
        <f>SUM(V40:Z40)</f>
        <v>32</v>
      </c>
      <c r="AB40" s="97">
        <f>SUM(AB2:AB38)</f>
        <v>33</v>
      </c>
      <c r="AC40" s="97">
        <f>SUM(AC2:AC38)</f>
        <v>48</v>
      </c>
      <c r="AD40" s="97">
        <f>SUM(AD2:AD38)</f>
        <v>62</v>
      </c>
      <c r="AE40" s="97">
        <f>SUM(AE2:AE38)</f>
        <v>42</v>
      </c>
      <c r="AF40" s="97">
        <f>SUM(AF2:AF38)</f>
        <v>6</v>
      </c>
      <c r="AG40" s="92">
        <f>SUM(AB40:AF40)</f>
        <v>191</v>
      </c>
    </row>
    <row r="41" spans="1:33" ht="15" x14ac:dyDescent="0.25">
      <c r="C41" s="70" t="s">
        <v>1185</v>
      </c>
      <c r="D41" s="71" t="s">
        <v>1186</v>
      </c>
      <c r="E41" s="70" t="s">
        <v>1187</v>
      </c>
      <c r="F41" s="70" t="s">
        <v>1188</v>
      </c>
      <c r="G41" s="72" t="s">
        <v>120</v>
      </c>
      <c r="H41" s="71" t="s">
        <v>1194</v>
      </c>
      <c r="I41" s="70">
        <v>20</v>
      </c>
      <c r="J41" s="70">
        <v>19</v>
      </c>
      <c r="K41" s="70">
        <v>18</v>
      </c>
      <c r="L41" s="70">
        <v>17</v>
      </c>
      <c r="M41" s="70">
        <v>16</v>
      </c>
      <c r="N41" s="70">
        <v>15</v>
      </c>
      <c r="O41" s="74">
        <v>-14</v>
      </c>
      <c r="P41" s="110" t="s">
        <v>1196</v>
      </c>
      <c r="Q41" s="112" t="s">
        <v>1194</v>
      </c>
      <c r="R41" s="72" t="s">
        <v>1191</v>
      </c>
      <c r="S41" s="72" t="s">
        <v>1192</v>
      </c>
      <c r="T41" s="71" t="s">
        <v>1193</v>
      </c>
      <c r="U41" s="91" t="s">
        <v>1194</v>
      </c>
      <c r="V41" s="70" t="s">
        <v>1187</v>
      </c>
      <c r="W41" s="70" t="s">
        <v>1189</v>
      </c>
      <c r="X41" s="70" t="s">
        <v>1195</v>
      </c>
      <c r="Y41" s="70" t="s">
        <v>1190</v>
      </c>
      <c r="Z41" s="72" t="s">
        <v>120</v>
      </c>
      <c r="AA41" s="112" t="s">
        <v>1194</v>
      </c>
      <c r="AB41" s="157" t="s">
        <v>1193</v>
      </c>
      <c r="AC41" s="157" t="s">
        <v>1192</v>
      </c>
      <c r="AD41" s="157" t="s">
        <v>1187</v>
      </c>
      <c r="AE41" s="158" t="s">
        <v>1456</v>
      </c>
      <c r="AF41" s="158" t="s">
        <v>120</v>
      </c>
      <c r="AG41" s="158" t="s">
        <v>1194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/>
  </sheetPr>
  <dimension ref="A1:B35"/>
  <sheetViews>
    <sheetView workbookViewId="0"/>
  </sheetViews>
  <sheetFormatPr defaultColWidth="8.625" defaultRowHeight="14.25" x14ac:dyDescent="0.2"/>
  <cols>
    <col min="1" max="1" width="6.125" customWidth="1"/>
    <col min="2" max="2" width="19.25" customWidth="1"/>
    <col min="3" max="3" width="29.75" customWidth="1"/>
  </cols>
  <sheetData>
    <row r="1" spans="1:2" x14ac:dyDescent="0.2">
      <c r="A1">
        <v>4</v>
      </c>
    </row>
    <row r="2" spans="1:2" x14ac:dyDescent="0.2">
      <c r="B2" s="123"/>
    </row>
    <row r="3" spans="1:2" x14ac:dyDescent="0.2">
      <c r="B3" s="123"/>
    </row>
    <row r="4" spans="1:2" x14ac:dyDescent="0.2">
      <c r="B4" s="123"/>
    </row>
    <row r="5" spans="1:2" x14ac:dyDescent="0.2">
      <c r="A5">
        <v>6</v>
      </c>
      <c r="B5" s="123"/>
    </row>
    <row r="6" spans="1:2" x14ac:dyDescent="0.2">
      <c r="B6" s="123"/>
    </row>
    <row r="7" spans="1:2" x14ac:dyDescent="0.2">
      <c r="B7" s="123"/>
    </row>
    <row r="8" spans="1:2" x14ac:dyDescent="0.2">
      <c r="B8" s="123"/>
    </row>
    <row r="9" spans="1:2" x14ac:dyDescent="0.2">
      <c r="A9">
        <v>8</v>
      </c>
      <c r="B9" s="123"/>
    </row>
    <row r="10" spans="1:2" x14ac:dyDescent="0.2">
      <c r="B10" s="123"/>
    </row>
    <row r="11" spans="1:2" x14ac:dyDescent="0.2">
      <c r="B11" s="123"/>
    </row>
    <row r="12" spans="1:2" x14ac:dyDescent="0.2">
      <c r="A12">
        <v>4</v>
      </c>
      <c r="B12" s="125"/>
    </row>
    <row r="13" spans="1:2" x14ac:dyDescent="0.2">
      <c r="B13" s="125"/>
    </row>
    <row r="14" spans="1:2" x14ac:dyDescent="0.2">
      <c r="B14" s="125"/>
    </row>
    <row r="15" spans="1:2" x14ac:dyDescent="0.2">
      <c r="A15">
        <v>6</v>
      </c>
      <c r="B15" s="125"/>
    </row>
    <row r="16" spans="1:2" x14ac:dyDescent="0.2">
      <c r="B16" s="125"/>
    </row>
    <row r="17" spans="1:2" x14ac:dyDescent="0.2">
      <c r="B17" s="125"/>
    </row>
    <row r="18" spans="1:2" x14ac:dyDescent="0.2">
      <c r="B18" s="125"/>
    </row>
    <row r="19" spans="1:2" x14ac:dyDescent="0.2">
      <c r="B19" s="125"/>
    </row>
    <row r="20" spans="1:2" x14ac:dyDescent="0.2">
      <c r="A20">
        <v>8</v>
      </c>
      <c r="B20" s="125"/>
    </row>
    <row r="21" spans="1:2" x14ac:dyDescent="0.2">
      <c r="B21" s="125"/>
    </row>
    <row r="22" spans="1:2" x14ac:dyDescent="0.2">
      <c r="B22" s="125"/>
    </row>
    <row r="23" spans="1:2" x14ac:dyDescent="0.2">
      <c r="A23">
        <v>4</v>
      </c>
      <c r="B23" s="126"/>
    </row>
    <row r="24" spans="1:2" x14ac:dyDescent="0.2">
      <c r="B24" s="126"/>
    </row>
    <row r="25" spans="1:2" x14ac:dyDescent="0.2">
      <c r="B25" s="126"/>
    </row>
    <row r="26" spans="1:2" x14ac:dyDescent="0.2">
      <c r="B26" s="126"/>
    </row>
    <row r="27" spans="1:2" x14ac:dyDescent="0.2">
      <c r="B27" s="126"/>
    </row>
    <row r="28" spans="1:2" x14ac:dyDescent="0.2">
      <c r="A28">
        <v>6</v>
      </c>
      <c r="B28" s="126"/>
    </row>
    <row r="29" spans="1:2" x14ac:dyDescent="0.2">
      <c r="B29" s="126"/>
    </row>
    <row r="30" spans="1:2" x14ac:dyDescent="0.2">
      <c r="B30" s="126"/>
    </row>
    <row r="31" spans="1:2" x14ac:dyDescent="0.2">
      <c r="B31" s="126"/>
    </row>
    <row r="32" spans="1:2" x14ac:dyDescent="0.2">
      <c r="B32" s="126"/>
    </row>
    <row r="33" spans="1:2" x14ac:dyDescent="0.2">
      <c r="A33">
        <v>8</v>
      </c>
      <c r="B33" s="126"/>
    </row>
    <row r="34" spans="1:2" x14ac:dyDescent="0.2">
      <c r="B34" s="126"/>
    </row>
    <row r="35" spans="1:2" x14ac:dyDescent="0.2">
      <c r="B35" s="12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59999389629810485"/>
  </sheetPr>
  <dimension ref="A3:AH21"/>
  <sheetViews>
    <sheetView topLeftCell="B1" workbookViewId="0">
      <selection activeCell="AG20" sqref="AG20"/>
    </sheetView>
  </sheetViews>
  <sheetFormatPr defaultColWidth="8.625" defaultRowHeight="14.25" x14ac:dyDescent="0.2"/>
  <cols>
    <col min="1" max="1" width="3.125" customWidth="1"/>
    <col min="2" max="2" width="20" customWidth="1"/>
    <col min="3" max="3" width="3.875" customWidth="1"/>
    <col min="4" max="5" width="3.5" customWidth="1"/>
    <col min="6" max="6" width="3.625" customWidth="1"/>
    <col min="7" max="7" width="2.5" customWidth="1"/>
    <col min="8" max="8" width="3.625" customWidth="1"/>
    <col min="9" max="9" width="3" customWidth="1"/>
    <col min="10" max="10" width="3.375" customWidth="1"/>
    <col min="11" max="11" width="3" customWidth="1"/>
    <col min="12" max="13" width="3.375" customWidth="1"/>
    <col min="14" max="14" width="2.875" customWidth="1"/>
    <col min="15" max="15" width="3.75" customWidth="1"/>
    <col min="16" max="16" width="4.125" customWidth="1"/>
    <col min="17" max="18" width="3.75" customWidth="1"/>
    <col min="19" max="19" width="3.875" customWidth="1"/>
    <col min="20" max="21" width="4.25" customWidth="1"/>
    <col min="22" max="22" width="3.875" customWidth="1"/>
    <col min="23" max="23" width="3.75" customWidth="1"/>
    <col min="24" max="24" width="4.25" customWidth="1"/>
    <col min="25" max="25" width="4.125" customWidth="1"/>
    <col min="26" max="26" width="4" customWidth="1"/>
    <col min="27" max="27" width="5.25" customWidth="1"/>
    <col min="28" max="28" width="5.375" customWidth="1"/>
    <col min="29" max="30" width="4.5" customWidth="1"/>
    <col min="31" max="31" width="5.25" customWidth="1"/>
    <col min="32" max="32" width="5.125" customWidth="1"/>
    <col min="33" max="33" width="6" customWidth="1"/>
  </cols>
  <sheetData>
    <row r="3" spans="1:33" ht="15" x14ac:dyDescent="0.25">
      <c r="B3" s="64">
        <v>4</v>
      </c>
      <c r="C3" s="70" t="s">
        <v>1185</v>
      </c>
      <c r="D3" s="71" t="s">
        <v>1186</v>
      </c>
      <c r="E3" s="70" t="s">
        <v>1187</v>
      </c>
      <c r="F3" s="70" t="s">
        <v>1188</v>
      </c>
      <c r="G3" s="72" t="s">
        <v>120</v>
      </c>
      <c r="H3" s="71" t="s">
        <v>1194</v>
      </c>
      <c r="I3" s="70">
        <v>20</v>
      </c>
      <c r="J3" s="70">
        <v>19</v>
      </c>
      <c r="K3" s="70">
        <v>18</v>
      </c>
      <c r="L3" s="70">
        <v>17</v>
      </c>
      <c r="M3" s="70">
        <v>16</v>
      </c>
      <c r="N3" s="70">
        <v>15</v>
      </c>
      <c r="O3" s="74">
        <v>-14</v>
      </c>
      <c r="P3" s="110" t="s">
        <v>1196</v>
      </c>
      <c r="Q3" s="71" t="s">
        <v>1194</v>
      </c>
      <c r="R3" s="72" t="s">
        <v>1191</v>
      </c>
      <c r="S3" s="72" t="s">
        <v>1192</v>
      </c>
      <c r="T3" s="71" t="s">
        <v>1193</v>
      </c>
      <c r="U3" s="72" t="s">
        <v>1194</v>
      </c>
      <c r="V3" s="70" t="s">
        <v>1187</v>
      </c>
      <c r="W3" s="70" t="s">
        <v>1189</v>
      </c>
      <c r="X3" s="70" t="s">
        <v>1195</v>
      </c>
      <c r="Y3" s="70" t="s">
        <v>1190</v>
      </c>
      <c r="Z3" s="72" t="s">
        <v>120</v>
      </c>
      <c r="AA3" s="70" t="s">
        <v>1194</v>
      </c>
      <c r="AB3" s="157" t="s">
        <v>1193</v>
      </c>
      <c r="AC3" s="157" t="s">
        <v>1192</v>
      </c>
      <c r="AD3" s="157" t="s">
        <v>1187</v>
      </c>
      <c r="AE3" s="158" t="s">
        <v>1456</v>
      </c>
      <c r="AF3" s="158" t="s">
        <v>120</v>
      </c>
      <c r="AG3" s="158" t="s">
        <v>1194</v>
      </c>
    </row>
    <row r="4" spans="1:33" ht="15" x14ac:dyDescent="0.25">
      <c r="B4" s="123"/>
      <c r="C4" s="64">
        <v>1</v>
      </c>
      <c r="D4" s="69">
        <v>3</v>
      </c>
      <c r="E4" s="64">
        <v>1</v>
      </c>
      <c r="F4" s="64">
        <v>2</v>
      </c>
      <c r="G4" s="64"/>
      <c r="H4" s="65"/>
      <c r="I4" s="64"/>
      <c r="J4" s="64">
        <v>1</v>
      </c>
      <c r="K4" s="64">
        <v>2</v>
      </c>
      <c r="L4" s="64"/>
      <c r="M4" s="64"/>
      <c r="N4" s="64"/>
      <c r="O4" s="73"/>
      <c r="P4" s="73"/>
      <c r="Q4" s="67"/>
      <c r="R4" s="64">
        <v>2</v>
      </c>
      <c r="S4" s="64">
        <v>1</v>
      </c>
      <c r="T4" s="64"/>
      <c r="U4" s="65"/>
      <c r="V4" s="64"/>
      <c r="W4" s="64"/>
      <c r="X4" s="64">
        <v>1</v>
      </c>
      <c r="Y4" s="64"/>
      <c r="Z4" s="64"/>
      <c r="AA4" s="65"/>
      <c r="AB4">
        <v>1</v>
      </c>
      <c r="AC4">
        <v>5</v>
      </c>
      <c r="AD4">
        <v>5</v>
      </c>
      <c r="AE4">
        <v>6</v>
      </c>
    </row>
    <row r="5" spans="1:33" ht="15" x14ac:dyDescent="0.25">
      <c r="B5" s="123"/>
      <c r="C5" s="64">
        <v>5</v>
      </c>
      <c r="D5" s="69">
        <v>5</v>
      </c>
      <c r="E5" s="64">
        <v>1</v>
      </c>
      <c r="F5" s="64">
        <v>4</v>
      </c>
      <c r="G5" s="64"/>
      <c r="H5" s="65"/>
      <c r="I5" s="64"/>
      <c r="J5" s="64"/>
      <c r="K5" s="64">
        <v>2</v>
      </c>
      <c r="L5" s="64">
        <v>1</v>
      </c>
      <c r="M5" s="64"/>
      <c r="N5" s="64">
        <v>1</v>
      </c>
      <c r="O5" s="73"/>
      <c r="P5" s="73">
        <v>1</v>
      </c>
      <c r="Q5" s="67"/>
      <c r="R5" s="64">
        <v>3</v>
      </c>
      <c r="S5" s="64">
        <v>2</v>
      </c>
      <c r="T5" s="64"/>
      <c r="U5" s="65"/>
      <c r="V5" s="64"/>
      <c r="W5" s="64">
        <v>1</v>
      </c>
      <c r="X5" s="64"/>
      <c r="Y5" s="64"/>
      <c r="Z5" s="64"/>
      <c r="AA5" s="65"/>
      <c r="AC5">
        <v>4</v>
      </c>
      <c r="AD5">
        <v>2</v>
      </c>
      <c r="AE5">
        <v>2</v>
      </c>
    </row>
    <row r="6" spans="1:33" ht="15" x14ac:dyDescent="0.25">
      <c r="A6">
        <v>3</v>
      </c>
      <c r="B6" s="123"/>
      <c r="C6" s="64">
        <v>9</v>
      </c>
      <c r="D6" s="69">
        <v>10</v>
      </c>
      <c r="E6" s="64">
        <v>5</v>
      </c>
      <c r="F6" s="64">
        <v>4</v>
      </c>
      <c r="G6" s="64">
        <v>1</v>
      </c>
      <c r="H6" s="65"/>
      <c r="I6" s="64">
        <v>2</v>
      </c>
      <c r="J6" s="64">
        <v>1</v>
      </c>
      <c r="K6" s="64"/>
      <c r="L6" s="64">
        <v>1</v>
      </c>
      <c r="M6" s="64">
        <v>2</v>
      </c>
      <c r="N6" s="64"/>
      <c r="O6" s="73">
        <v>3</v>
      </c>
      <c r="P6" s="73">
        <v>1</v>
      </c>
      <c r="Q6" s="67"/>
      <c r="R6" s="64">
        <v>4</v>
      </c>
      <c r="S6" s="64">
        <v>6</v>
      </c>
      <c r="T6" s="64"/>
      <c r="U6" s="65"/>
      <c r="V6" s="64"/>
      <c r="W6" s="64"/>
      <c r="X6" s="64">
        <v>1</v>
      </c>
      <c r="Y6" s="64"/>
      <c r="Z6" s="64"/>
      <c r="AA6" s="65"/>
      <c r="AB6">
        <v>3</v>
      </c>
      <c r="AC6">
        <v>7</v>
      </c>
    </row>
    <row r="9" spans="1:33" x14ac:dyDescent="0.2">
      <c r="B9" s="64">
        <v>6</v>
      </c>
    </row>
    <row r="10" spans="1:33" ht="15" x14ac:dyDescent="0.25">
      <c r="B10" s="123"/>
      <c r="C10" s="64">
        <v>9</v>
      </c>
      <c r="D10" s="69">
        <v>9</v>
      </c>
      <c r="E10" s="64">
        <v>4</v>
      </c>
      <c r="F10" s="64">
        <v>4</v>
      </c>
      <c r="G10" s="64">
        <v>1</v>
      </c>
      <c r="H10" s="65"/>
      <c r="I10" s="64">
        <v>1</v>
      </c>
      <c r="J10" s="64">
        <v>3</v>
      </c>
      <c r="K10" s="64"/>
      <c r="L10" s="64">
        <v>2</v>
      </c>
      <c r="M10" s="64">
        <v>1</v>
      </c>
      <c r="N10" s="64">
        <v>1</v>
      </c>
      <c r="O10" s="73">
        <v>1</v>
      </c>
      <c r="P10" s="73"/>
      <c r="Q10" s="67"/>
      <c r="R10" s="64">
        <v>4</v>
      </c>
      <c r="S10" s="64">
        <v>4</v>
      </c>
      <c r="T10" s="64">
        <v>1</v>
      </c>
      <c r="U10" s="65"/>
      <c r="V10" s="64">
        <v>1</v>
      </c>
      <c r="W10" s="64"/>
      <c r="X10" s="64"/>
      <c r="Y10" s="64"/>
      <c r="Z10" s="64"/>
      <c r="AA10" s="65"/>
      <c r="AB10" s="123"/>
      <c r="AC10" s="123"/>
      <c r="AD10" s="123"/>
      <c r="AE10" s="123"/>
      <c r="AF10" s="123"/>
    </row>
    <row r="11" spans="1:33" ht="15" x14ac:dyDescent="0.25">
      <c r="B11" s="123"/>
      <c r="C11" s="64">
        <v>5</v>
      </c>
      <c r="D11" s="69">
        <v>5</v>
      </c>
      <c r="E11" s="64">
        <v>3</v>
      </c>
      <c r="F11" s="64">
        <v>1</v>
      </c>
      <c r="G11" s="64">
        <v>1</v>
      </c>
      <c r="H11" s="65"/>
      <c r="I11" s="64">
        <v>1</v>
      </c>
      <c r="J11" s="64">
        <v>1</v>
      </c>
      <c r="K11" s="64">
        <v>1</v>
      </c>
      <c r="L11" s="64"/>
      <c r="M11" s="64"/>
      <c r="N11" s="64">
        <v>1</v>
      </c>
      <c r="O11" s="73">
        <v>1</v>
      </c>
      <c r="P11" s="73"/>
      <c r="Q11" s="67"/>
      <c r="R11" s="64">
        <v>1</v>
      </c>
      <c r="S11" s="64">
        <v>4</v>
      </c>
      <c r="T11" s="64"/>
      <c r="U11" s="65"/>
      <c r="V11" s="64"/>
      <c r="W11" s="64"/>
      <c r="X11" s="64"/>
      <c r="Y11" s="64"/>
      <c r="Z11" s="64">
        <v>1</v>
      </c>
      <c r="AA11" s="65"/>
      <c r="AB11">
        <v>3</v>
      </c>
      <c r="AC11">
        <v>3</v>
      </c>
      <c r="AE11">
        <v>7</v>
      </c>
    </row>
    <row r="12" spans="1:33" ht="15" x14ac:dyDescent="0.25">
      <c r="B12" s="123"/>
      <c r="C12" s="64">
        <v>3</v>
      </c>
      <c r="D12" s="69">
        <v>13</v>
      </c>
      <c r="E12" s="64">
        <v>9</v>
      </c>
      <c r="F12" s="64">
        <v>2</v>
      </c>
      <c r="G12" s="64">
        <v>2</v>
      </c>
      <c r="H12" s="65"/>
      <c r="I12" s="64">
        <v>2</v>
      </c>
      <c r="J12" s="64">
        <v>4</v>
      </c>
      <c r="K12" s="64">
        <v>1</v>
      </c>
      <c r="L12" s="64">
        <v>1</v>
      </c>
      <c r="M12" s="64">
        <v>2</v>
      </c>
      <c r="N12" s="64"/>
      <c r="O12" s="73">
        <v>1</v>
      </c>
      <c r="P12" s="73">
        <v>2</v>
      </c>
      <c r="Q12" s="67"/>
      <c r="R12" s="64">
        <v>6</v>
      </c>
      <c r="S12" s="64">
        <v>6</v>
      </c>
      <c r="T12" s="64">
        <v>1</v>
      </c>
      <c r="U12" s="65"/>
      <c r="V12" s="64"/>
      <c r="W12" s="64"/>
      <c r="X12" s="64"/>
      <c r="Y12" s="64"/>
      <c r="Z12" s="64">
        <v>1</v>
      </c>
      <c r="AA12" s="65"/>
      <c r="AB12">
        <v>4</v>
      </c>
      <c r="AC12">
        <v>2</v>
      </c>
      <c r="AD12" s="66">
        <v>4</v>
      </c>
      <c r="AE12" s="66">
        <v>5</v>
      </c>
    </row>
    <row r="13" spans="1:33" ht="15" x14ac:dyDescent="0.25">
      <c r="A13">
        <v>4</v>
      </c>
      <c r="B13" s="123"/>
      <c r="C13" s="64">
        <v>11</v>
      </c>
      <c r="D13" s="69">
        <v>14</v>
      </c>
      <c r="E13" s="64">
        <v>9</v>
      </c>
      <c r="F13" s="64">
        <v>4</v>
      </c>
      <c r="G13" s="64">
        <v>1</v>
      </c>
      <c r="H13" s="65"/>
      <c r="I13" s="64"/>
      <c r="J13" s="64">
        <v>1</v>
      </c>
      <c r="K13" s="64">
        <v>2</v>
      </c>
      <c r="L13" s="64"/>
      <c r="M13" s="64">
        <v>2</v>
      </c>
      <c r="N13" s="64">
        <v>5</v>
      </c>
      <c r="O13" s="73">
        <v>2</v>
      </c>
      <c r="P13" s="73">
        <v>4</v>
      </c>
      <c r="Q13" s="67"/>
      <c r="R13" s="64">
        <v>3</v>
      </c>
      <c r="S13" s="64">
        <v>11</v>
      </c>
      <c r="T13" s="64"/>
      <c r="U13" s="65"/>
      <c r="V13" s="64"/>
      <c r="W13" s="64"/>
      <c r="X13" s="64">
        <v>1</v>
      </c>
      <c r="Y13" s="64"/>
      <c r="Z13" s="64"/>
      <c r="AA13" s="65"/>
      <c r="AB13">
        <v>2</v>
      </c>
      <c r="AC13">
        <v>5</v>
      </c>
      <c r="AD13">
        <v>2</v>
      </c>
    </row>
    <row r="16" spans="1:33" x14ac:dyDescent="0.2">
      <c r="B16" s="64">
        <v>8</v>
      </c>
    </row>
    <row r="17" spans="1:34" ht="15" x14ac:dyDescent="0.25">
      <c r="B17" s="123"/>
      <c r="C17" s="64">
        <v>9</v>
      </c>
      <c r="D17" s="69">
        <v>10</v>
      </c>
      <c r="E17" s="64">
        <v>9</v>
      </c>
      <c r="F17" s="64">
        <v>1</v>
      </c>
      <c r="G17" s="68"/>
      <c r="H17" s="65"/>
      <c r="I17" s="64"/>
      <c r="J17" s="64">
        <v>2</v>
      </c>
      <c r="K17" s="64">
        <v>3</v>
      </c>
      <c r="L17" s="64"/>
      <c r="M17" s="64">
        <v>2</v>
      </c>
      <c r="N17" s="64"/>
      <c r="O17" s="66">
        <v>5</v>
      </c>
      <c r="P17" s="66"/>
      <c r="Q17" s="67"/>
      <c r="R17" s="68">
        <v>4</v>
      </c>
      <c r="S17" s="68">
        <v>6</v>
      </c>
      <c r="T17" s="68"/>
      <c r="U17" s="65"/>
      <c r="V17" s="64">
        <v>1</v>
      </c>
      <c r="W17" s="64"/>
      <c r="X17" s="64"/>
      <c r="Y17" s="64"/>
      <c r="AA17" s="65"/>
      <c r="AB17">
        <v>1</v>
      </c>
      <c r="AC17">
        <v>6</v>
      </c>
      <c r="AD17">
        <v>1</v>
      </c>
    </row>
    <row r="18" spans="1:34" ht="15" x14ac:dyDescent="0.25">
      <c r="B18" s="123"/>
      <c r="C18" s="64">
        <v>4</v>
      </c>
      <c r="D18" s="69">
        <v>3</v>
      </c>
      <c r="E18" s="64">
        <v>3</v>
      </c>
      <c r="F18" s="64"/>
      <c r="G18" s="68"/>
      <c r="H18" s="65"/>
      <c r="I18" s="64"/>
      <c r="J18" s="64"/>
      <c r="K18" s="64"/>
      <c r="L18" s="64">
        <v>1</v>
      </c>
      <c r="M18" s="64">
        <v>1</v>
      </c>
      <c r="N18" s="64"/>
      <c r="O18" s="66">
        <v>1</v>
      </c>
      <c r="P18" s="66"/>
      <c r="Q18" s="67"/>
      <c r="R18" s="68">
        <v>1</v>
      </c>
      <c r="S18" s="68">
        <v>2</v>
      </c>
      <c r="T18" s="68"/>
      <c r="U18" s="65"/>
      <c r="V18" s="64"/>
      <c r="W18" s="64"/>
      <c r="X18" s="64">
        <v>1</v>
      </c>
      <c r="Y18" s="64"/>
      <c r="AA18" s="65"/>
      <c r="AB18">
        <v>2</v>
      </c>
      <c r="AC18">
        <v>3</v>
      </c>
      <c r="AD18">
        <v>5</v>
      </c>
    </row>
    <row r="19" spans="1:34" ht="15" x14ac:dyDescent="0.25">
      <c r="A19">
        <v>3</v>
      </c>
      <c r="B19" s="123"/>
      <c r="C19" s="64">
        <v>9</v>
      </c>
      <c r="D19" s="69">
        <v>15</v>
      </c>
      <c r="E19" s="64">
        <v>10</v>
      </c>
      <c r="F19" s="64">
        <v>4</v>
      </c>
      <c r="G19" s="68">
        <v>1</v>
      </c>
      <c r="H19" s="65"/>
      <c r="I19" s="64">
        <v>1</v>
      </c>
      <c r="J19" s="64">
        <v>2</v>
      </c>
      <c r="K19" s="64">
        <v>2</v>
      </c>
      <c r="L19" s="64">
        <v>1</v>
      </c>
      <c r="M19" s="64"/>
      <c r="N19" s="64">
        <v>2</v>
      </c>
      <c r="O19" s="66"/>
      <c r="P19" s="66">
        <v>3</v>
      </c>
      <c r="Q19" s="67"/>
      <c r="R19" s="68">
        <v>4</v>
      </c>
      <c r="S19" s="68">
        <v>10</v>
      </c>
      <c r="T19" s="68">
        <v>1</v>
      </c>
      <c r="U19" s="65"/>
      <c r="V19" s="64"/>
      <c r="W19" s="64"/>
      <c r="X19" s="64">
        <v>1</v>
      </c>
      <c r="Y19" s="64"/>
      <c r="Z19" s="64"/>
      <c r="AA19" s="65"/>
      <c r="AB19">
        <v>2</v>
      </c>
      <c r="AC19">
        <v>3</v>
      </c>
      <c r="AE19">
        <v>1</v>
      </c>
      <c r="AH19" s="163">
        <v>1</v>
      </c>
    </row>
    <row r="20" spans="1:34" ht="15" x14ac:dyDescent="0.25">
      <c r="A20" s="84">
        <f>SUM(A6:A19)</f>
        <v>10</v>
      </c>
      <c r="C20" s="108">
        <f>SUM(C4:C19)</f>
        <v>65</v>
      </c>
      <c r="D20" s="92">
        <f>SUM(D4:D19)</f>
        <v>87</v>
      </c>
      <c r="E20" s="108">
        <f>SUM(E4:E19)</f>
        <v>54</v>
      </c>
      <c r="F20" s="108">
        <f>SUM(F4:F19)</f>
        <v>26</v>
      </c>
      <c r="G20" s="108">
        <f>SUM(G4:G19)</f>
        <v>7</v>
      </c>
      <c r="H20" s="93">
        <f>SUM(E20:G20)</f>
        <v>87</v>
      </c>
      <c r="I20" s="108">
        <f t="shared" ref="I20:P20" si="0">SUM(I4:I19)</f>
        <v>7</v>
      </c>
      <c r="J20" s="108">
        <f t="shared" si="0"/>
        <v>15</v>
      </c>
      <c r="K20" s="108">
        <f t="shared" si="0"/>
        <v>13</v>
      </c>
      <c r="L20" s="108">
        <f t="shared" si="0"/>
        <v>7</v>
      </c>
      <c r="M20" s="108">
        <f t="shared" si="0"/>
        <v>10</v>
      </c>
      <c r="N20" s="108">
        <f t="shared" si="0"/>
        <v>10</v>
      </c>
      <c r="O20" s="108">
        <f t="shared" si="0"/>
        <v>14</v>
      </c>
      <c r="P20" s="108">
        <f t="shared" si="0"/>
        <v>11</v>
      </c>
      <c r="Q20" s="95">
        <f>SUM(I20:P20)</f>
        <v>87</v>
      </c>
      <c r="R20" s="108">
        <f>SUM(R4:R19)</f>
        <v>32</v>
      </c>
      <c r="S20" s="108">
        <f>SUM(S4:S19)</f>
        <v>52</v>
      </c>
      <c r="T20" s="108">
        <f>SUM(T4:T19)</f>
        <v>3</v>
      </c>
      <c r="U20" s="93">
        <f>SUM(R20:T20)</f>
        <v>87</v>
      </c>
      <c r="V20" s="108">
        <f>SUM(V4:V19)</f>
        <v>2</v>
      </c>
      <c r="W20" s="108">
        <f>SUM(W4:W19)</f>
        <v>1</v>
      </c>
      <c r="X20" s="108">
        <f>SUM(X4:X19)</f>
        <v>5</v>
      </c>
      <c r="Y20" s="108">
        <f>SUM(Y4:Y19)</f>
        <v>0</v>
      </c>
      <c r="Z20" s="108">
        <f>SUM(Z4:Z19)</f>
        <v>2</v>
      </c>
      <c r="AA20" s="93">
        <f>SUM(V20:Z20)</f>
        <v>10</v>
      </c>
      <c r="AB20" s="108">
        <f>SUM(AB4:AB19)</f>
        <v>18</v>
      </c>
      <c r="AC20" s="108">
        <f>SUM(AC4:AC19)</f>
        <v>38</v>
      </c>
      <c r="AD20" s="108">
        <f>SUM(AD4:AD19)</f>
        <v>19</v>
      </c>
      <c r="AE20" s="108">
        <f>SUM(AE4:AE19)</f>
        <v>21</v>
      </c>
      <c r="AF20" s="108">
        <f>SUM(AF4:AF19)</f>
        <v>0</v>
      </c>
      <c r="AG20" s="93">
        <f>SUM(AB20:AF20)</f>
        <v>96</v>
      </c>
    </row>
    <row r="21" spans="1:34" ht="15" x14ac:dyDescent="0.25">
      <c r="C21" s="70" t="s">
        <v>1185</v>
      </c>
      <c r="D21" s="71" t="s">
        <v>1186</v>
      </c>
      <c r="E21" s="70" t="s">
        <v>1187</v>
      </c>
      <c r="F21" s="70" t="s">
        <v>1188</v>
      </c>
      <c r="G21" s="72" t="s">
        <v>120</v>
      </c>
      <c r="H21" s="71" t="s">
        <v>1194</v>
      </c>
      <c r="I21" s="70">
        <v>20</v>
      </c>
      <c r="J21" s="70">
        <v>19</v>
      </c>
      <c r="K21" s="70">
        <v>18</v>
      </c>
      <c r="L21" s="70">
        <v>17</v>
      </c>
      <c r="M21" s="70">
        <v>16</v>
      </c>
      <c r="N21" s="70">
        <v>15</v>
      </c>
      <c r="O21" s="74">
        <v>-14</v>
      </c>
      <c r="P21" s="110" t="s">
        <v>1196</v>
      </c>
      <c r="Q21" s="71" t="s">
        <v>1194</v>
      </c>
      <c r="R21" s="72" t="s">
        <v>1191</v>
      </c>
      <c r="S21" s="72" t="s">
        <v>1192</v>
      </c>
      <c r="T21" s="71" t="s">
        <v>1193</v>
      </c>
      <c r="U21" s="72" t="s">
        <v>1194</v>
      </c>
      <c r="V21" s="70" t="s">
        <v>1187</v>
      </c>
      <c r="W21" s="70" t="s">
        <v>1189</v>
      </c>
      <c r="X21" s="70" t="s">
        <v>1195</v>
      </c>
      <c r="Y21" s="70" t="s">
        <v>1190</v>
      </c>
      <c r="Z21" s="72" t="s">
        <v>120</v>
      </c>
      <c r="AA21" s="70" t="s">
        <v>1194</v>
      </c>
      <c r="AB21" s="157" t="s">
        <v>1193</v>
      </c>
      <c r="AC21" s="157" t="s">
        <v>1192</v>
      </c>
      <c r="AD21" s="157" t="s">
        <v>1187</v>
      </c>
      <c r="AE21" s="158" t="s">
        <v>1456</v>
      </c>
      <c r="AF21" s="158" t="s">
        <v>120</v>
      </c>
      <c r="AG21" s="158" t="s">
        <v>1194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249977111117893"/>
  </sheetPr>
  <dimension ref="A1:AH21"/>
  <sheetViews>
    <sheetView workbookViewId="0">
      <selection activeCell="AG20" sqref="AG20"/>
    </sheetView>
  </sheetViews>
  <sheetFormatPr defaultColWidth="8.625" defaultRowHeight="14.25" x14ac:dyDescent="0.2"/>
  <cols>
    <col min="1" max="1" width="4.125" customWidth="1"/>
    <col min="2" max="2" width="17.375" customWidth="1"/>
    <col min="3" max="3" width="5.125" customWidth="1"/>
    <col min="4" max="4" width="3.75" customWidth="1"/>
    <col min="5" max="5" width="3.875" customWidth="1"/>
    <col min="6" max="6" width="3.125" customWidth="1"/>
    <col min="7" max="7" width="4.125" customWidth="1"/>
    <col min="8" max="8" width="3.625" customWidth="1"/>
    <col min="9" max="9" width="3.75" customWidth="1"/>
    <col min="10" max="10" width="3.875" customWidth="1"/>
    <col min="11" max="11" width="3.75" customWidth="1"/>
    <col min="12" max="12" width="3.875" customWidth="1"/>
    <col min="13" max="13" width="4.125" customWidth="1"/>
    <col min="14" max="14" width="3.5" customWidth="1"/>
    <col min="15" max="15" width="3.625" customWidth="1"/>
    <col min="16" max="16" width="4.25" customWidth="1"/>
    <col min="17" max="17" width="3.75" customWidth="1"/>
    <col min="18" max="18" width="4.125" customWidth="1"/>
    <col min="19" max="19" width="3" customWidth="1"/>
    <col min="20" max="20" width="4.625" customWidth="1"/>
    <col min="21" max="21" width="4.125" customWidth="1"/>
    <col min="22" max="22" width="4.25" customWidth="1"/>
    <col min="23" max="23" width="4.625" customWidth="1"/>
    <col min="24" max="24" width="5.5" customWidth="1"/>
    <col min="25" max="25" width="4.125" customWidth="1"/>
    <col min="26" max="26" width="4.25" customWidth="1"/>
    <col min="27" max="27" width="4.625" customWidth="1"/>
    <col min="28" max="28" width="5" customWidth="1"/>
    <col min="29" max="29" width="4.125" customWidth="1"/>
    <col min="30" max="30" width="3.75" customWidth="1"/>
    <col min="31" max="31" width="4.375" customWidth="1"/>
    <col min="32" max="33" width="4.25" customWidth="1"/>
    <col min="34" max="34" width="5.625" customWidth="1"/>
  </cols>
  <sheetData>
    <row r="1" spans="1:33" x14ac:dyDescent="0.2">
      <c r="A1" s="113"/>
    </row>
    <row r="2" spans="1:33" ht="15" x14ac:dyDescent="0.25">
      <c r="B2" s="64">
        <v>4</v>
      </c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0" t="s">
        <v>1196</v>
      </c>
      <c r="Q2" s="72" t="s">
        <v>1194</v>
      </c>
      <c r="R2" s="72" t="s">
        <v>1191</v>
      </c>
      <c r="S2" s="72" t="s">
        <v>1192</v>
      </c>
      <c r="T2" s="71" t="s">
        <v>1193</v>
      </c>
      <c r="U2" s="91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0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3" spans="1:33" ht="15" x14ac:dyDescent="0.25">
      <c r="B3" s="124"/>
      <c r="C3" s="64">
        <v>3</v>
      </c>
      <c r="D3" s="69">
        <v>6</v>
      </c>
      <c r="E3" s="64">
        <v>3</v>
      </c>
      <c r="F3" s="64">
        <v>3</v>
      </c>
      <c r="G3" s="64"/>
      <c r="H3" s="65"/>
      <c r="I3" s="64"/>
      <c r="J3" s="64">
        <v>3</v>
      </c>
      <c r="K3" s="64">
        <v>3</v>
      </c>
      <c r="L3" s="64"/>
      <c r="M3" s="64"/>
      <c r="N3" s="64"/>
      <c r="O3" s="68"/>
      <c r="P3" s="68"/>
      <c r="Q3" s="65"/>
      <c r="R3" s="64">
        <v>3</v>
      </c>
      <c r="S3" s="64">
        <v>3</v>
      </c>
      <c r="T3" s="68"/>
      <c r="U3" s="65"/>
      <c r="V3" s="64">
        <v>1</v>
      </c>
      <c r="W3" s="64"/>
      <c r="X3" s="64"/>
      <c r="AA3" s="89"/>
      <c r="AB3">
        <v>1</v>
      </c>
      <c r="AC3">
        <v>3</v>
      </c>
      <c r="AD3">
        <v>5</v>
      </c>
      <c r="AE3">
        <v>2</v>
      </c>
    </row>
    <row r="4" spans="1:33" ht="15" x14ac:dyDescent="0.25">
      <c r="B4" s="124"/>
      <c r="C4" s="64">
        <v>6</v>
      </c>
      <c r="D4" s="69">
        <v>5</v>
      </c>
      <c r="E4" s="64">
        <v>4</v>
      </c>
      <c r="F4" s="64">
        <v>1</v>
      </c>
      <c r="G4" s="64"/>
      <c r="H4" s="65"/>
      <c r="I4" s="64"/>
      <c r="J4" s="64"/>
      <c r="K4" s="64">
        <v>2</v>
      </c>
      <c r="L4" s="64"/>
      <c r="M4" s="64">
        <v>1</v>
      </c>
      <c r="N4" s="64">
        <v>1</v>
      </c>
      <c r="O4" s="68">
        <v>1</v>
      </c>
      <c r="P4" s="68"/>
      <c r="Q4" s="65"/>
      <c r="R4" s="64"/>
      <c r="S4" s="64">
        <v>5</v>
      </c>
      <c r="T4" s="68"/>
      <c r="U4" s="65"/>
      <c r="V4" s="64"/>
      <c r="W4" s="64"/>
      <c r="X4" s="64">
        <v>1</v>
      </c>
      <c r="AA4" s="89"/>
      <c r="AC4">
        <v>1</v>
      </c>
      <c r="AD4">
        <v>2</v>
      </c>
      <c r="AE4">
        <v>5</v>
      </c>
    </row>
    <row r="5" spans="1:33" ht="15" x14ac:dyDescent="0.25">
      <c r="A5">
        <v>3</v>
      </c>
      <c r="B5" s="124"/>
      <c r="C5" s="64">
        <v>2</v>
      </c>
      <c r="D5" s="69">
        <v>3</v>
      </c>
      <c r="E5" s="64">
        <v>3</v>
      </c>
      <c r="F5" s="64"/>
      <c r="G5" s="64"/>
      <c r="H5" s="65"/>
      <c r="I5" s="64"/>
      <c r="J5" s="64">
        <v>1</v>
      </c>
      <c r="K5" s="64">
        <v>1</v>
      </c>
      <c r="L5" s="64">
        <v>1</v>
      </c>
      <c r="M5" s="64"/>
      <c r="N5" s="64"/>
      <c r="O5" s="68"/>
      <c r="P5" s="68"/>
      <c r="Q5" s="65"/>
      <c r="R5" s="64">
        <v>2</v>
      </c>
      <c r="S5" s="64">
        <v>1</v>
      </c>
      <c r="T5" s="68"/>
      <c r="U5" s="65"/>
      <c r="V5" s="64"/>
      <c r="W5" s="64"/>
      <c r="X5" s="64">
        <v>1</v>
      </c>
      <c r="AA5" s="89"/>
      <c r="AC5">
        <v>5</v>
      </c>
      <c r="AD5">
        <v>2</v>
      </c>
    </row>
    <row r="8" spans="1:33" x14ac:dyDescent="0.2">
      <c r="B8" s="64">
        <v>6</v>
      </c>
    </row>
    <row r="9" spans="1:33" ht="15" x14ac:dyDescent="0.25">
      <c r="B9" s="124"/>
      <c r="C9" s="64">
        <v>2</v>
      </c>
      <c r="D9" s="69"/>
      <c r="E9" s="66"/>
      <c r="F9" s="66"/>
      <c r="G9" s="64"/>
      <c r="H9" s="65"/>
      <c r="I9" s="64"/>
      <c r="J9" s="64"/>
      <c r="K9" s="64"/>
      <c r="L9" s="64"/>
      <c r="M9" s="64"/>
      <c r="N9" s="64"/>
      <c r="O9" s="68"/>
      <c r="P9" s="68"/>
      <c r="Q9" s="65"/>
      <c r="R9" s="66"/>
      <c r="S9" s="66"/>
      <c r="T9" s="68"/>
      <c r="U9" s="65"/>
      <c r="V9" s="64"/>
      <c r="W9" s="64"/>
      <c r="X9" s="64">
        <v>1</v>
      </c>
      <c r="AA9" s="89"/>
      <c r="AB9" s="124"/>
      <c r="AC9" s="124"/>
      <c r="AD9" s="124"/>
      <c r="AE9" s="124"/>
      <c r="AF9" s="124"/>
    </row>
    <row r="10" spans="1:33" ht="15" x14ac:dyDescent="0.25">
      <c r="B10" s="124"/>
      <c r="C10" s="66">
        <v>1</v>
      </c>
      <c r="D10" s="69">
        <v>5</v>
      </c>
      <c r="E10" s="64"/>
      <c r="F10" s="64">
        <v>5</v>
      </c>
      <c r="G10" s="64"/>
      <c r="H10" s="65"/>
      <c r="I10" s="64"/>
      <c r="J10" s="64">
        <v>2</v>
      </c>
      <c r="K10" s="64">
        <v>2</v>
      </c>
      <c r="L10" s="64">
        <v>1</v>
      </c>
      <c r="M10" s="64"/>
      <c r="N10" s="64"/>
      <c r="O10" s="73"/>
      <c r="P10" s="73"/>
      <c r="Q10" s="67"/>
      <c r="R10" s="64">
        <v>2</v>
      </c>
      <c r="S10" s="64">
        <v>3</v>
      </c>
      <c r="T10" s="64"/>
      <c r="U10" s="65"/>
      <c r="V10" s="64"/>
      <c r="W10" s="64"/>
      <c r="X10" s="64">
        <v>1</v>
      </c>
      <c r="AA10" s="89"/>
      <c r="AC10">
        <v>2</v>
      </c>
      <c r="AD10">
        <v>4</v>
      </c>
      <c r="AE10">
        <v>4</v>
      </c>
    </row>
    <row r="11" spans="1:33" ht="15" x14ac:dyDescent="0.25">
      <c r="B11" s="124"/>
      <c r="C11" s="66"/>
      <c r="D11" s="69">
        <v>4</v>
      </c>
      <c r="E11" s="64">
        <v>4</v>
      </c>
      <c r="F11" s="64"/>
      <c r="G11" s="64"/>
      <c r="H11" s="65"/>
      <c r="I11" s="64"/>
      <c r="J11" s="64"/>
      <c r="K11" s="64">
        <v>4</v>
      </c>
      <c r="L11" s="64"/>
      <c r="M11" s="64"/>
      <c r="N11" s="64"/>
      <c r="O11" s="73"/>
      <c r="P11" s="73"/>
      <c r="Q11" s="67"/>
      <c r="R11" s="64">
        <v>2</v>
      </c>
      <c r="S11" s="64">
        <v>2</v>
      </c>
      <c r="T11" s="64"/>
      <c r="U11" s="65"/>
      <c r="V11" s="64">
        <v>1</v>
      </c>
      <c r="AA11" s="89"/>
      <c r="AC11">
        <v>4</v>
      </c>
      <c r="AD11">
        <v>2</v>
      </c>
      <c r="AE11">
        <v>2</v>
      </c>
    </row>
    <row r="12" spans="1:33" ht="15" x14ac:dyDescent="0.25">
      <c r="B12" s="124"/>
      <c r="C12" s="64">
        <v>3</v>
      </c>
      <c r="D12" s="69">
        <v>1</v>
      </c>
      <c r="E12" s="64"/>
      <c r="F12" s="64">
        <v>1</v>
      </c>
      <c r="G12" s="68"/>
      <c r="H12" s="65"/>
      <c r="I12" s="64"/>
      <c r="J12" s="64"/>
      <c r="K12" s="64"/>
      <c r="L12" s="64"/>
      <c r="M12" s="64"/>
      <c r="N12" s="64"/>
      <c r="O12" s="66">
        <v>1</v>
      </c>
      <c r="P12" s="66"/>
      <c r="Q12" s="67"/>
      <c r="R12" s="68"/>
      <c r="S12" s="68">
        <v>1</v>
      </c>
      <c r="T12" s="68"/>
      <c r="U12" s="65"/>
      <c r="V12" s="64">
        <v>1</v>
      </c>
      <c r="AA12" s="89"/>
      <c r="AB12" s="124"/>
      <c r="AC12" s="124"/>
      <c r="AD12" s="124"/>
      <c r="AE12" s="124"/>
      <c r="AF12" s="124"/>
    </row>
    <row r="13" spans="1:33" ht="15" x14ac:dyDescent="0.25">
      <c r="A13">
        <v>5</v>
      </c>
      <c r="B13" s="124"/>
      <c r="C13" s="66">
        <v>1</v>
      </c>
      <c r="D13" s="69">
        <v>2</v>
      </c>
      <c r="E13" s="66"/>
      <c r="F13" s="64">
        <v>2</v>
      </c>
      <c r="G13" s="64"/>
      <c r="H13" s="65"/>
      <c r="I13" s="64"/>
      <c r="J13" s="64"/>
      <c r="K13" s="64">
        <v>1</v>
      </c>
      <c r="L13" s="64"/>
      <c r="M13" s="64"/>
      <c r="N13" s="64"/>
      <c r="O13" s="68"/>
      <c r="P13" s="68">
        <v>1</v>
      </c>
      <c r="Q13" s="65"/>
      <c r="R13" s="66"/>
      <c r="S13" s="66">
        <v>2</v>
      </c>
      <c r="T13" s="64"/>
      <c r="U13" s="65"/>
      <c r="V13" s="64"/>
      <c r="W13" s="64"/>
      <c r="X13" s="64">
        <v>1</v>
      </c>
      <c r="AA13" s="89"/>
      <c r="AB13">
        <v>1</v>
      </c>
      <c r="AC13">
        <v>2</v>
      </c>
      <c r="AD13">
        <v>3</v>
      </c>
    </row>
    <row r="16" spans="1:33" x14ac:dyDescent="0.2">
      <c r="B16" s="64">
        <v>8</v>
      </c>
    </row>
    <row r="17" spans="1:34" ht="15" x14ac:dyDescent="0.25">
      <c r="B17" s="124"/>
      <c r="C17" s="64">
        <v>2</v>
      </c>
      <c r="D17" s="69">
        <v>1</v>
      </c>
      <c r="E17" s="64">
        <v>1</v>
      </c>
      <c r="F17" s="64"/>
      <c r="G17" s="64"/>
      <c r="H17" s="65"/>
      <c r="I17" s="64"/>
      <c r="J17" s="64"/>
      <c r="K17" s="64">
        <v>1</v>
      </c>
      <c r="L17" s="64"/>
      <c r="M17" s="64"/>
      <c r="N17" s="64"/>
      <c r="O17" s="64"/>
      <c r="P17" s="64"/>
      <c r="Q17" s="65"/>
      <c r="R17" s="64"/>
      <c r="S17" s="64">
        <v>1</v>
      </c>
      <c r="T17" s="64"/>
      <c r="U17" s="65"/>
      <c r="V17" s="64"/>
      <c r="W17" s="64"/>
      <c r="X17" s="64"/>
      <c r="Z17">
        <v>1</v>
      </c>
      <c r="AA17" s="89"/>
      <c r="AC17">
        <v>1</v>
      </c>
      <c r="AD17">
        <v>12</v>
      </c>
    </row>
    <row r="18" spans="1:34" ht="15" x14ac:dyDescent="0.25">
      <c r="B18" s="124"/>
      <c r="C18" s="64">
        <v>4</v>
      </c>
      <c r="D18" s="69">
        <v>4</v>
      </c>
      <c r="E18" s="64">
        <v>1</v>
      </c>
      <c r="F18" s="64">
        <v>3</v>
      </c>
      <c r="G18" s="64"/>
      <c r="H18" s="65"/>
      <c r="I18" s="64"/>
      <c r="J18" s="64"/>
      <c r="K18" s="64">
        <v>1</v>
      </c>
      <c r="L18" s="64">
        <v>1</v>
      </c>
      <c r="M18" s="64"/>
      <c r="N18" s="64"/>
      <c r="O18" s="64">
        <v>1</v>
      </c>
      <c r="P18" s="64">
        <v>1</v>
      </c>
      <c r="Q18" s="65"/>
      <c r="R18" s="64">
        <v>1</v>
      </c>
      <c r="S18" s="64">
        <v>3</v>
      </c>
      <c r="T18" s="64"/>
      <c r="U18" s="65"/>
      <c r="V18" s="64"/>
      <c r="W18" s="64"/>
      <c r="X18" s="64"/>
      <c r="Z18">
        <v>1</v>
      </c>
      <c r="AA18" s="89"/>
      <c r="AB18">
        <v>2</v>
      </c>
      <c r="AC18">
        <v>5</v>
      </c>
      <c r="AD18">
        <v>7</v>
      </c>
      <c r="AE18">
        <v>3</v>
      </c>
    </row>
    <row r="19" spans="1:34" ht="15" x14ac:dyDescent="0.25">
      <c r="A19">
        <v>3</v>
      </c>
      <c r="B19" s="124"/>
      <c r="C19" s="64">
        <v>7</v>
      </c>
      <c r="D19" s="69">
        <v>4</v>
      </c>
      <c r="E19" s="64">
        <v>1</v>
      </c>
      <c r="F19" s="64">
        <v>3</v>
      </c>
      <c r="G19" s="64"/>
      <c r="H19" s="65"/>
      <c r="I19" s="64">
        <v>1</v>
      </c>
      <c r="J19" s="64"/>
      <c r="K19" s="64"/>
      <c r="L19" s="64"/>
      <c r="M19" s="64"/>
      <c r="N19" s="64">
        <v>1</v>
      </c>
      <c r="O19" s="64">
        <v>1</v>
      </c>
      <c r="P19" s="64">
        <v>1</v>
      </c>
      <c r="Q19" s="65"/>
      <c r="R19" s="64"/>
      <c r="S19" s="64">
        <v>4</v>
      </c>
      <c r="T19" s="64"/>
      <c r="U19" s="65"/>
      <c r="V19" s="64"/>
      <c r="W19" s="64"/>
      <c r="X19" s="64">
        <v>1</v>
      </c>
      <c r="AA19" s="89"/>
      <c r="AB19" s="124"/>
      <c r="AC19" s="124"/>
      <c r="AD19" s="124"/>
      <c r="AE19" s="124"/>
      <c r="AF19" s="124"/>
      <c r="AH19" s="163">
        <v>3</v>
      </c>
    </row>
    <row r="20" spans="1:34" ht="15" x14ac:dyDescent="0.25">
      <c r="A20" s="84">
        <f>SUM(A5:A19)</f>
        <v>11</v>
      </c>
      <c r="C20" s="108">
        <f>SUM(C3:C19)</f>
        <v>31</v>
      </c>
      <c r="D20" s="92">
        <f>SUM(D3:D19)</f>
        <v>35</v>
      </c>
      <c r="E20" s="108">
        <f>SUM(E3:E19)</f>
        <v>17</v>
      </c>
      <c r="F20" s="108">
        <f>SUM(F3:F19)</f>
        <v>18</v>
      </c>
      <c r="G20" s="108">
        <f>SUM(G3:G19)</f>
        <v>0</v>
      </c>
      <c r="H20" s="93">
        <f>SUM(E20:G20)</f>
        <v>35</v>
      </c>
      <c r="I20" s="108">
        <f t="shared" ref="I20:P20" si="0">SUM(I3:I19)</f>
        <v>1</v>
      </c>
      <c r="J20" s="108">
        <f t="shared" si="0"/>
        <v>6</v>
      </c>
      <c r="K20" s="108">
        <f t="shared" si="0"/>
        <v>15</v>
      </c>
      <c r="L20" s="108">
        <f t="shared" si="0"/>
        <v>3</v>
      </c>
      <c r="M20" s="108">
        <f t="shared" si="0"/>
        <v>1</v>
      </c>
      <c r="N20" s="108">
        <f t="shared" si="0"/>
        <v>2</v>
      </c>
      <c r="O20" s="108">
        <f t="shared" si="0"/>
        <v>4</v>
      </c>
      <c r="P20" s="108">
        <f t="shared" si="0"/>
        <v>3</v>
      </c>
      <c r="Q20" s="95">
        <f>SUM(I20:P20)</f>
        <v>35</v>
      </c>
      <c r="R20" s="108">
        <f>SUM(R3:R19)</f>
        <v>10</v>
      </c>
      <c r="S20" s="108">
        <f>SUM(S3:S19)</f>
        <v>25</v>
      </c>
      <c r="T20" s="108">
        <f>SUM(T3:T19)</f>
        <v>0</v>
      </c>
      <c r="U20" s="93">
        <f>SUM(R20:T20)</f>
        <v>35</v>
      </c>
      <c r="V20" s="108">
        <f>SUM(V3:V19)</f>
        <v>3</v>
      </c>
      <c r="W20" s="108">
        <f>SUM(W3:W19)</f>
        <v>0</v>
      </c>
      <c r="X20" s="108">
        <f>SUM(X3:X19)</f>
        <v>6</v>
      </c>
      <c r="Y20" s="108">
        <f>SUM(Y3:Y19)</f>
        <v>0</v>
      </c>
      <c r="Z20" s="108">
        <f>SUM(Z3:Z19)</f>
        <v>2</v>
      </c>
      <c r="AA20" s="93">
        <f>SUM(V20:Z20)</f>
        <v>11</v>
      </c>
      <c r="AB20" s="108">
        <f>SUM(AB3:AB19)</f>
        <v>4</v>
      </c>
      <c r="AC20" s="108">
        <f>SUM(AC3:AC19)</f>
        <v>23</v>
      </c>
      <c r="AD20" s="108">
        <f>SUM(AD3:AD19)</f>
        <v>37</v>
      </c>
      <c r="AE20" s="108">
        <f>SUM(AE3:AE19)</f>
        <v>16</v>
      </c>
      <c r="AF20" s="108">
        <f>SUM(AF3:AF19)</f>
        <v>0</v>
      </c>
      <c r="AG20" s="93">
        <f>SUM(AB20:AF20)</f>
        <v>80</v>
      </c>
    </row>
    <row r="21" spans="1:34" ht="15" x14ac:dyDescent="0.25">
      <c r="C21" s="70" t="s">
        <v>1185</v>
      </c>
      <c r="D21" s="71" t="s">
        <v>1186</v>
      </c>
      <c r="E21" s="70" t="s">
        <v>1187</v>
      </c>
      <c r="F21" s="70" t="s">
        <v>1188</v>
      </c>
      <c r="G21" s="72" t="s">
        <v>120</v>
      </c>
      <c r="H21" s="71" t="s">
        <v>1194</v>
      </c>
      <c r="I21" s="70">
        <v>20</v>
      </c>
      <c r="J21" s="70">
        <v>19</v>
      </c>
      <c r="K21" s="70">
        <v>18</v>
      </c>
      <c r="L21" s="70">
        <v>17</v>
      </c>
      <c r="M21" s="70">
        <v>16</v>
      </c>
      <c r="N21" s="70">
        <v>15</v>
      </c>
      <c r="O21" s="74">
        <v>-14</v>
      </c>
      <c r="P21" s="110" t="s">
        <v>1196</v>
      </c>
      <c r="Q21" s="71" t="s">
        <v>1194</v>
      </c>
      <c r="R21" s="72" t="s">
        <v>1191</v>
      </c>
      <c r="S21" s="72" t="s">
        <v>1192</v>
      </c>
      <c r="T21" s="71" t="s">
        <v>1193</v>
      </c>
      <c r="U21" s="72" t="s">
        <v>1194</v>
      </c>
      <c r="V21" s="70" t="s">
        <v>1187</v>
      </c>
      <c r="W21" s="70" t="s">
        <v>1189</v>
      </c>
      <c r="X21" s="70" t="s">
        <v>1195</v>
      </c>
      <c r="Y21" s="70" t="s">
        <v>1190</v>
      </c>
      <c r="Z21" s="72" t="s">
        <v>120</v>
      </c>
      <c r="AA21" s="70" t="s">
        <v>1194</v>
      </c>
      <c r="AB21" s="157" t="s">
        <v>1193</v>
      </c>
      <c r="AC21" s="157" t="s">
        <v>1192</v>
      </c>
      <c r="AD21" s="157" t="s">
        <v>1187</v>
      </c>
      <c r="AE21" s="158" t="s">
        <v>1456</v>
      </c>
      <c r="AF21" s="158" t="s">
        <v>120</v>
      </c>
      <c r="AG21" s="158" t="s">
        <v>1194</v>
      </c>
    </row>
  </sheetData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9966"/>
  </sheetPr>
  <dimension ref="A1:AH23"/>
  <sheetViews>
    <sheetView topLeftCell="B1" workbookViewId="0">
      <selection activeCell="AG22" sqref="AG22"/>
    </sheetView>
  </sheetViews>
  <sheetFormatPr defaultColWidth="8.625" defaultRowHeight="14.25" x14ac:dyDescent="0.2"/>
  <cols>
    <col min="1" max="1" width="4.875" customWidth="1"/>
    <col min="2" max="2" width="18.25" customWidth="1"/>
    <col min="3" max="3" width="4.625" customWidth="1"/>
    <col min="4" max="4" width="4" customWidth="1"/>
    <col min="5" max="5" width="3.375" customWidth="1"/>
    <col min="6" max="6" width="2.875" customWidth="1"/>
    <col min="7" max="7" width="3" customWidth="1"/>
    <col min="8" max="8" width="4.375" customWidth="1"/>
    <col min="9" max="9" width="3.125" customWidth="1"/>
    <col min="10" max="11" width="2.875" customWidth="1"/>
    <col min="12" max="12" width="3.375" customWidth="1"/>
    <col min="13" max="13" width="3.25" customWidth="1"/>
    <col min="14" max="14" width="2.5" customWidth="1"/>
    <col min="15" max="15" width="3.5" customWidth="1"/>
    <col min="16" max="16" width="3.625" customWidth="1"/>
    <col min="17" max="17" width="4.75" customWidth="1"/>
    <col min="18" max="18" width="4.125" customWidth="1"/>
    <col min="19" max="19" width="4.375" customWidth="1"/>
    <col min="20" max="20" width="4" customWidth="1"/>
    <col min="21" max="21" width="4.875" customWidth="1"/>
    <col min="22" max="22" width="3.625" customWidth="1"/>
    <col min="23" max="23" width="4" customWidth="1"/>
    <col min="24" max="25" width="4.25" customWidth="1"/>
    <col min="26" max="26" width="4" customWidth="1"/>
    <col min="27" max="27" width="4.75" customWidth="1"/>
    <col min="28" max="28" width="5.75" customWidth="1"/>
    <col min="29" max="29" width="4.5" customWidth="1"/>
    <col min="30" max="30" width="4.625" customWidth="1"/>
    <col min="31" max="32" width="4.5" customWidth="1"/>
    <col min="33" max="33" width="5.875" customWidth="1"/>
    <col min="34" max="34" width="5.125" customWidth="1"/>
  </cols>
  <sheetData>
    <row r="1" spans="1:33" ht="15" x14ac:dyDescent="0.25">
      <c r="C1" s="70" t="s">
        <v>1185</v>
      </c>
      <c r="D1" s="71" t="s">
        <v>1186</v>
      </c>
      <c r="E1" s="70" t="s">
        <v>1187</v>
      </c>
      <c r="F1" s="70" t="s">
        <v>1188</v>
      </c>
      <c r="G1" s="72" t="s">
        <v>120</v>
      </c>
      <c r="H1" s="71" t="s">
        <v>1194</v>
      </c>
      <c r="I1" s="70">
        <v>20</v>
      </c>
      <c r="J1" s="70">
        <v>19</v>
      </c>
      <c r="K1" s="70">
        <v>18</v>
      </c>
      <c r="L1" s="70">
        <v>17</v>
      </c>
      <c r="M1" s="70">
        <v>16</v>
      </c>
      <c r="N1" s="70">
        <v>15</v>
      </c>
      <c r="O1" s="74">
        <v>-14</v>
      </c>
      <c r="P1" s="110" t="s">
        <v>1196</v>
      </c>
      <c r="Q1" s="71" t="s">
        <v>1194</v>
      </c>
      <c r="R1" s="72" t="s">
        <v>1191</v>
      </c>
      <c r="S1" s="72" t="s">
        <v>1192</v>
      </c>
      <c r="T1" s="71" t="s">
        <v>1193</v>
      </c>
      <c r="U1" s="72" t="s">
        <v>1194</v>
      </c>
      <c r="V1" s="70" t="s">
        <v>1187</v>
      </c>
      <c r="W1" s="70" t="s">
        <v>1189</v>
      </c>
      <c r="X1" s="70" t="s">
        <v>1195</v>
      </c>
      <c r="Y1" s="70" t="s">
        <v>1190</v>
      </c>
      <c r="Z1" s="72" t="s">
        <v>120</v>
      </c>
      <c r="AA1" s="70" t="s">
        <v>1194</v>
      </c>
      <c r="AB1" s="157" t="s">
        <v>1193</v>
      </c>
      <c r="AC1" s="157" t="s">
        <v>1192</v>
      </c>
      <c r="AD1" s="157" t="s">
        <v>1187</v>
      </c>
      <c r="AE1" s="158" t="s">
        <v>1456</v>
      </c>
      <c r="AF1" s="158" t="s">
        <v>120</v>
      </c>
      <c r="AG1" s="158" t="s">
        <v>1194</v>
      </c>
    </row>
    <row r="2" spans="1:33" x14ac:dyDescent="0.2">
      <c r="B2" s="64">
        <v>4</v>
      </c>
    </row>
    <row r="3" spans="1:33" ht="15" x14ac:dyDescent="0.25">
      <c r="B3" s="126"/>
      <c r="C3">
        <v>4</v>
      </c>
      <c r="D3" s="96">
        <v>5</v>
      </c>
      <c r="E3">
        <v>3</v>
      </c>
      <c r="F3">
        <v>2</v>
      </c>
      <c r="H3" s="89"/>
      <c r="K3">
        <v>1</v>
      </c>
      <c r="L3">
        <v>1</v>
      </c>
      <c r="M3">
        <v>2</v>
      </c>
      <c r="O3">
        <v>1</v>
      </c>
      <c r="Q3" s="89"/>
      <c r="R3">
        <v>1</v>
      </c>
      <c r="S3">
        <v>4</v>
      </c>
      <c r="T3" s="90"/>
      <c r="U3" s="89"/>
      <c r="Z3">
        <v>1</v>
      </c>
      <c r="AA3" s="89"/>
      <c r="AB3">
        <v>3</v>
      </c>
      <c r="AC3">
        <v>4</v>
      </c>
      <c r="AD3">
        <v>10</v>
      </c>
      <c r="AE3">
        <v>2</v>
      </c>
      <c r="AF3">
        <v>1</v>
      </c>
    </row>
    <row r="4" spans="1:33" ht="15" x14ac:dyDescent="0.25">
      <c r="B4" s="126"/>
      <c r="C4">
        <v>6</v>
      </c>
      <c r="D4" s="96">
        <v>6</v>
      </c>
      <c r="E4">
        <v>3</v>
      </c>
      <c r="F4">
        <v>3</v>
      </c>
      <c r="H4" s="89"/>
      <c r="I4" s="100">
        <v>1</v>
      </c>
      <c r="J4" s="100">
        <v>1</v>
      </c>
      <c r="K4" s="100">
        <v>1</v>
      </c>
      <c r="N4">
        <v>1</v>
      </c>
      <c r="P4">
        <v>2</v>
      </c>
      <c r="Q4" s="89"/>
      <c r="R4">
        <v>1</v>
      </c>
      <c r="S4">
        <v>4</v>
      </c>
      <c r="T4" s="90">
        <v>1</v>
      </c>
      <c r="U4" s="89"/>
      <c r="X4">
        <v>1</v>
      </c>
      <c r="AA4" s="89"/>
      <c r="AC4">
        <v>5</v>
      </c>
      <c r="AD4">
        <v>23</v>
      </c>
    </row>
    <row r="5" spans="1:33" ht="15" x14ac:dyDescent="0.25">
      <c r="B5" s="126"/>
      <c r="C5">
        <v>5</v>
      </c>
      <c r="D5" s="96">
        <v>5</v>
      </c>
      <c r="E5">
        <v>1</v>
      </c>
      <c r="F5">
        <v>4</v>
      </c>
      <c r="H5" s="89"/>
      <c r="K5" s="100">
        <v>1</v>
      </c>
      <c r="L5">
        <v>2</v>
      </c>
      <c r="O5">
        <v>2</v>
      </c>
      <c r="Q5" s="89"/>
      <c r="R5">
        <v>1</v>
      </c>
      <c r="S5">
        <v>4</v>
      </c>
      <c r="T5" s="90"/>
      <c r="U5" s="89"/>
      <c r="X5">
        <v>1</v>
      </c>
      <c r="AA5" s="89"/>
      <c r="AB5">
        <v>2</v>
      </c>
      <c r="AC5">
        <v>7</v>
      </c>
      <c r="AD5">
        <v>1</v>
      </c>
      <c r="AE5">
        <v>9</v>
      </c>
    </row>
    <row r="6" spans="1:33" ht="15" x14ac:dyDescent="0.25">
      <c r="B6" s="126"/>
      <c r="C6">
        <v>7</v>
      </c>
      <c r="D6" s="96">
        <v>8</v>
      </c>
      <c r="E6">
        <v>5</v>
      </c>
      <c r="F6">
        <v>3</v>
      </c>
      <c r="H6" s="89"/>
      <c r="I6" s="100">
        <v>1</v>
      </c>
      <c r="J6">
        <v>1</v>
      </c>
      <c r="M6">
        <v>2</v>
      </c>
      <c r="O6">
        <v>2</v>
      </c>
      <c r="P6">
        <v>2</v>
      </c>
      <c r="Q6" s="89"/>
      <c r="R6">
        <v>3</v>
      </c>
      <c r="S6">
        <v>4</v>
      </c>
      <c r="T6" s="90">
        <v>1</v>
      </c>
      <c r="U6" s="89"/>
      <c r="X6">
        <v>1</v>
      </c>
      <c r="AA6" s="89"/>
      <c r="AB6" s="126"/>
      <c r="AC6" s="126"/>
      <c r="AD6" s="126"/>
      <c r="AE6" s="126"/>
      <c r="AF6" s="126"/>
    </row>
    <row r="7" spans="1:33" ht="15" x14ac:dyDescent="0.25">
      <c r="A7">
        <v>5</v>
      </c>
      <c r="B7" s="126"/>
      <c r="C7">
        <v>4</v>
      </c>
      <c r="D7" s="96">
        <v>5</v>
      </c>
      <c r="E7">
        <v>2</v>
      </c>
      <c r="F7">
        <v>3</v>
      </c>
      <c r="H7" s="89"/>
      <c r="K7">
        <v>3</v>
      </c>
      <c r="L7">
        <v>2</v>
      </c>
      <c r="Q7" s="89"/>
      <c r="R7">
        <v>2</v>
      </c>
      <c r="S7">
        <v>3</v>
      </c>
      <c r="T7" s="90"/>
      <c r="U7" s="89"/>
      <c r="X7" t="s">
        <v>1197</v>
      </c>
      <c r="Y7">
        <v>1</v>
      </c>
      <c r="AA7" s="89"/>
      <c r="AB7">
        <v>3</v>
      </c>
      <c r="AC7">
        <v>4</v>
      </c>
      <c r="AD7">
        <v>8</v>
      </c>
      <c r="AE7">
        <v>3</v>
      </c>
    </row>
    <row r="10" spans="1:33" x14ac:dyDescent="0.2">
      <c r="B10" s="64">
        <v>6</v>
      </c>
    </row>
    <row r="11" spans="1:33" ht="15" x14ac:dyDescent="0.25">
      <c r="B11" s="126"/>
      <c r="C11">
        <v>10</v>
      </c>
      <c r="D11" s="96">
        <v>5</v>
      </c>
      <c r="E11">
        <v>4</v>
      </c>
      <c r="F11">
        <v>1</v>
      </c>
      <c r="H11" s="89"/>
      <c r="K11">
        <v>1</v>
      </c>
      <c r="M11">
        <v>1</v>
      </c>
      <c r="N11">
        <v>1</v>
      </c>
      <c r="O11">
        <v>1</v>
      </c>
      <c r="P11">
        <v>1</v>
      </c>
      <c r="Q11" s="89"/>
      <c r="R11" s="100"/>
      <c r="S11">
        <v>5</v>
      </c>
      <c r="T11" s="90"/>
      <c r="V11" s="99"/>
      <c r="X11">
        <v>1</v>
      </c>
      <c r="AA11" s="89"/>
      <c r="AB11" s="126"/>
      <c r="AC11" s="126"/>
      <c r="AD11" s="126"/>
      <c r="AE11" s="126"/>
      <c r="AF11" s="126"/>
    </row>
    <row r="12" spans="1:33" ht="15" x14ac:dyDescent="0.25">
      <c r="B12" s="126"/>
      <c r="C12">
        <v>6</v>
      </c>
      <c r="D12" s="96">
        <v>7</v>
      </c>
      <c r="E12">
        <v>4</v>
      </c>
      <c r="F12">
        <v>3</v>
      </c>
      <c r="H12" s="89"/>
      <c r="J12">
        <v>1</v>
      </c>
      <c r="K12">
        <v>1</v>
      </c>
      <c r="L12">
        <v>1</v>
      </c>
      <c r="N12">
        <v>2</v>
      </c>
      <c r="P12">
        <v>2</v>
      </c>
      <c r="Q12" s="89"/>
      <c r="R12" s="100">
        <v>1</v>
      </c>
      <c r="S12" s="100">
        <v>6</v>
      </c>
      <c r="T12" s="90"/>
      <c r="V12" s="99"/>
      <c r="Z12">
        <v>1</v>
      </c>
      <c r="AA12" s="89"/>
      <c r="AC12">
        <v>3</v>
      </c>
      <c r="AD12">
        <v>5</v>
      </c>
      <c r="AE12">
        <v>3</v>
      </c>
      <c r="AF12">
        <v>2</v>
      </c>
    </row>
    <row r="13" spans="1:33" ht="15" x14ac:dyDescent="0.25">
      <c r="B13" s="126"/>
      <c r="C13">
        <v>3</v>
      </c>
      <c r="D13" s="96">
        <v>2</v>
      </c>
      <c r="E13">
        <v>1</v>
      </c>
      <c r="F13">
        <v>1</v>
      </c>
      <c r="H13" s="89"/>
      <c r="L13">
        <v>1</v>
      </c>
      <c r="N13">
        <v>1</v>
      </c>
      <c r="Q13" s="89"/>
      <c r="S13" s="100">
        <v>1</v>
      </c>
      <c r="T13" s="90">
        <v>1</v>
      </c>
      <c r="V13" s="99"/>
      <c r="X13">
        <v>1</v>
      </c>
      <c r="AA13" s="89"/>
      <c r="AB13" s="126"/>
      <c r="AC13" s="126"/>
      <c r="AD13" s="126"/>
      <c r="AE13" s="126"/>
      <c r="AF13" s="126"/>
    </row>
    <row r="14" spans="1:33" ht="15" x14ac:dyDescent="0.25">
      <c r="B14" s="126"/>
      <c r="C14">
        <v>5</v>
      </c>
      <c r="D14" s="96">
        <v>2</v>
      </c>
      <c r="E14">
        <v>1</v>
      </c>
      <c r="F14">
        <v>1</v>
      </c>
      <c r="H14" s="89"/>
      <c r="J14">
        <v>1</v>
      </c>
      <c r="M14">
        <v>1</v>
      </c>
      <c r="Q14" s="89"/>
      <c r="S14" s="100">
        <v>2</v>
      </c>
      <c r="T14" s="90"/>
      <c r="V14" s="99"/>
      <c r="X14" t="s">
        <v>1197</v>
      </c>
      <c r="Y14">
        <v>1</v>
      </c>
      <c r="AA14" s="89"/>
      <c r="AB14" s="126"/>
      <c r="AC14" s="126"/>
      <c r="AD14" s="126"/>
      <c r="AE14" s="126"/>
      <c r="AF14" s="126"/>
    </row>
    <row r="15" spans="1:33" ht="15" x14ac:dyDescent="0.25">
      <c r="A15">
        <v>5</v>
      </c>
      <c r="B15" s="126"/>
      <c r="C15">
        <v>8</v>
      </c>
      <c r="D15" s="96">
        <v>9</v>
      </c>
      <c r="E15">
        <v>4</v>
      </c>
      <c r="F15">
        <v>4</v>
      </c>
      <c r="G15">
        <v>1</v>
      </c>
      <c r="H15" s="89"/>
      <c r="I15" s="100">
        <v>1</v>
      </c>
      <c r="J15" s="100">
        <v>1</v>
      </c>
      <c r="K15" s="100">
        <v>2</v>
      </c>
      <c r="L15" s="100">
        <v>2</v>
      </c>
      <c r="N15">
        <v>1</v>
      </c>
      <c r="O15">
        <v>2</v>
      </c>
      <c r="Q15" s="89"/>
      <c r="R15">
        <v>1</v>
      </c>
      <c r="S15" s="100">
        <v>6</v>
      </c>
      <c r="T15" s="100">
        <v>2</v>
      </c>
      <c r="V15" s="99"/>
      <c r="X15" t="s">
        <v>1197</v>
      </c>
      <c r="Y15">
        <v>1</v>
      </c>
      <c r="AA15" s="89"/>
      <c r="AB15">
        <v>1</v>
      </c>
      <c r="AC15">
        <v>4</v>
      </c>
      <c r="AD15">
        <v>1</v>
      </c>
    </row>
    <row r="18" spans="1:34" x14ac:dyDescent="0.2">
      <c r="B18" s="64">
        <v>8</v>
      </c>
    </row>
    <row r="19" spans="1:34" ht="15" x14ac:dyDescent="0.25">
      <c r="B19" s="126"/>
      <c r="C19">
        <v>5</v>
      </c>
      <c r="D19" s="96">
        <v>7</v>
      </c>
      <c r="E19">
        <v>2</v>
      </c>
      <c r="F19">
        <v>4</v>
      </c>
      <c r="G19">
        <v>1</v>
      </c>
      <c r="H19" s="89"/>
      <c r="J19">
        <v>1</v>
      </c>
      <c r="K19">
        <v>1</v>
      </c>
      <c r="L19">
        <v>1</v>
      </c>
      <c r="N19">
        <v>2</v>
      </c>
      <c r="P19">
        <v>2</v>
      </c>
      <c r="Q19" s="89"/>
      <c r="R19" s="100">
        <v>1</v>
      </c>
      <c r="S19" s="100">
        <v>6</v>
      </c>
      <c r="T19" s="90"/>
      <c r="V19" s="99">
        <v>1</v>
      </c>
      <c r="AA19" s="89"/>
      <c r="AB19">
        <v>3</v>
      </c>
      <c r="AC19">
        <v>5</v>
      </c>
      <c r="AD19">
        <v>5</v>
      </c>
      <c r="AF19">
        <v>1</v>
      </c>
    </row>
    <row r="20" spans="1:34" ht="15" x14ac:dyDescent="0.25">
      <c r="B20" s="126"/>
      <c r="C20">
        <v>4</v>
      </c>
      <c r="D20" s="96">
        <v>5</v>
      </c>
      <c r="E20">
        <v>3</v>
      </c>
      <c r="F20">
        <v>2</v>
      </c>
      <c r="H20" s="89"/>
      <c r="K20">
        <v>1</v>
      </c>
      <c r="M20">
        <v>1</v>
      </c>
      <c r="P20">
        <v>3</v>
      </c>
      <c r="Q20" s="89"/>
      <c r="R20">
        <v>1</v>
      </c>
      <c r="S20" s="100">
        <v>4</v>
      </c>
      <c r="T20" s="90"/>
      <c r="V20" s="99"/>
      <c r="Z20">
        <v>1</v>
      </c>
      <c r="AA20" s="89"/>
      <c r="AB20">
        <v>3</v>
      </c>
      <c r="AD20">
        <v>1</v>
      </c>
    </row>
    <row r="21" spans="1:34" ht="15" x14ac:dyDescent="0.25">
      <c r="A21">
        <v>3</v>
      </c>
      <c r="B21" s="126"/>
      <c r="C21">
        <v>2</v>
      </c>
      <c r="D21" s="96">
        <v>2</v>
      </c>
      <c r="E21">
        <v>1</v>
      </c>
      <c r="G21">
        <v>1</v>
      </c>
      <c r="H21" s="89"/>
      <c r="J21">
        <v>1</v>
      </c>
      <c r="O21">
        <v>1</v>
      </c>
      <c r="Q21" s="89"/>
      <c r="S21" s="100">
        <v>2</v>
      </c>
      <c r="T21" s="90"/>
      <c r="V21" s="99"/>
      <c r="X21">
        <v>1</v>
      </c>
      <c r="AA21" s="89"/>
      <c r="AC21">
        <v>5</v>
      </c>
      <c r="AE21">
        <v>1</v>
      </c>
      <c r="AH21" s="163">
        <v>4</v>
      </c>
    </row>
    <row r="22" spans="1:34" ht="15" x14ac:dyDescent="0.25">
      <c r="A22" s="84">
        <f>SUM(A7:A21)</f>
        <v>13</v>
      </c>
      <c r="C22" s="97">
        <f>SUM(C3:C21)</f>
        <v>69</v>
      </c>
      <c r="D22" s="92">
        <f>SUM(D3:D21)</f>
        <v>68</v>
      </c>
      <c r="E22" s="97">
        <f>SUM(E3:E21)</f>
        <v>34</v>
      </c>
      <c r="F22" s="97">
        <f>SUM(F3:F21)</f>
        <v>31</v>
      </c>
      <c r="G22" s="97">
        <f>SUM(G3:G21)</f>
        <v>3</v>
      </c>
      <c r="H22" s="92">
        <f>SUM(E22:G22)</f>
        <v>68</v>
      </c>
      <c r="I22" s="97">
        <f t="shared" ref="I22:P22" si="0">SUM(I3:I21)</f>
        <v>3</v>
      </c>
      <c r="J22" s="97">
        <f t="shared" si="0"/>
        <v>7</v>
      </c>
      <c r="K22" s="97">
        <f t="shared" si="0"/>
        <v>12</v>
      </c>
      <c r="L22" s="97">
        <f t="shared" si="0"/>
        <v>10</v>
      </c>
      <c r="M22" s="97">
        <f t="shared" si="0"/>
        <v>7</v>
      </c>
      <c r="N22" s="97">
        <f t="shared" si="0"/>
        <v>8</v>
      </c>
      <c r="O22" s="97">
        <f t="shared" si="0"/>
        <v>9</v>
      </c>
      <c r="P22" s="97">
        <f t="shared" si="0"/>
        <v>12</v>
      </c>
      <c r="Q22" s="92">
        <f>SUM(I22:P22)</f>
        <v>68</v>
      </c>
      <c r="R22" s="97">
        <f>SUM(R3:R21)</f>
        <v>12</v>
      </c>
      <c r="S22" s="97">
        <f>SUM(S3:S21)</f>
        <v>51</v>
      </c>
      <c r="T22" s="97">
        <f>SUM(T3:T21)</f>
        <v>5</v>
      </c>
      <c r="U22" s="92">
        <f>SUM(R22:T22)</f>
        <v>68</v>
      </c>
      <c r="V22" s="97">
        <f>SUM(V3:V21)</f>
        <v>1</v>
      </c>
      <c r="W22" s="97">
        <f>SUM(W3:W21)</f>
        <v>0</v>
      </c>
      <c r="X22" s="97">
        <f>SUM(X3:X21)</f>
        <v>6</v>
      </c>
      <c r="Y22" s="97">
        <f>SUM(Y3:Y21)</f>
        <v>3</v>
      </c>
      <c r="Z22" s="97">
        <f>SUM(Z3:Z21)</f>
        <v>3</v>
      </c>
      <c r="AA22" s="92">
        <f>SUM(V22:Z22)</f>
        <v>13</v>
      </c>
      <c r="AB22" s="97">
        <f>SUM(AB3:AB21)</f>
        <v>15</v>
      </c>
      <c r="AC22" s="97">
        <f>SUM(AC3:AC21)</f>
        <v>37</v>
      </c>
      <c r="AD22" s="97">
        <f>SUM(AD3:AD21)</f>
        <v>54</v>
      </c>
      <c r="AE22" s="97">
        <f>SUM(AE3:AE21)</f>
        <v>18</v>
      </c>
      <c r="AF22" s="97">
        <f>SUM(AF3:AF21)</f>
        <v>4</v>
      </c>
      <c r="AG22" s="92">
        <f>SUM(AB22:AF22)</f>
        <v>128</v>
      </c>
    </row>
    <row r="23" spans="1:34" ht="15" x14ac:dyDescent="0.25">
      <c r="C23" s="70" t="s">
        <v>1185</v>
      </c>
      <c r="D23" s="71" t="s">
        <v>1186</v>
      </c>
      <c r="E23" s="70" t="s">
        <v>1187</v>
      </c>
      <c r="F23" s="70" t="s">
        <v>1188</v>
      </c>
      <c r="G23" s="72" t="s">
        <v>120</v>
      </c>
      <c r="H23" s="71" t="s">
        <v>1194</v>
      </c>
      <c r="I23" s="70">
        <v>20</v>
      </c>
      <c r="J23" s="70">
        <v>19</v>
      </c>
      <c r="K23" s="70">
        <v>18</v>
      </c>
      <c r="L23" s="70">
        <v>17</v>
      </c>
      <c r="M23" s="70">
        <v>16</v>
      </c>
      <c r="N23" s="70">
        <v>15</v>
      </c>
      <c r="O23" s="74">
        <v>-14</v>
      </c>
      <c r="P23" s="110" t="s">
        <v>1196</v>
      </c>
      <c r="Q23" s="112" t="s">
        <v>1194</v>
      </c>
      <c r="R23" s="72" t="s">
        <v>1191</v>
      </c>
      <c r="S23" s="72" t="s">
        <v>1192</v>
      </c>
      <c r="T23" s="71" t="s">
        <v>1193</v>
      </c>
      <c r="U23" s="91" t="s">
        <v>1194</v>
      </c>
      <c r="V23" s="70" t="s">
        <v>1187</v>
      </c>
      <c r="W23" s="70" t="s">
        <v>1189</v>
      </c>
      <c r="X23" s="70" t="s">
        <v>1195</v>
      </c>
      <c r="Y23" s="70" t="s">
        <v>1190</v>
      </c>
      <c r="Z23" s="72" t="s">
        <v>120</v>
      </c>
      <c r="AA23" s="112" t="s">
        <v>1194</v>
      </c>
      <c r="AB23" s="157" t="s">
        <v>1193</v>
      </c>
      <c r="AC23" s="157" t="s">
        <v>1192</v>
      </c>
      <c r="AD23" s="157" t="s">
        <v>1187</v>
      </c>
      <c r="AE23" s="158" t="s">
        <v>1456</v>
      </c>
      <c r="AF23" s="158" t="s">
        <v>120</v>
      </c>
      <c r="AG23" s="158" t="s">
        <v>1194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B55"/>
  <sheetViews>
    <sheetView workbookViewId="0"/>
  </sheetViews>
  <sheetFormatPr defaultColWidth="8.625" defaultRowHeight="14.25" x14ac:dyDescent="0.2"/>
  <cols>
    <col min="1" max="1" width="4.25" customWidth="1"/>
    <col min="2" max="2" width="21.375" customWidth="1"/>
    <col min="3" max="3" width="33.25" customWidth="1"/>
  </cols>
  <sheetData>
    <row r="2" spans="1:2" x14ac:dyDescent="0.2">
      <c r="B2">
        <v>3</v>
      </c>
    </row>
    <row r="3" spans="1:2" x14ac:dyDescent="0.2">
      <c r="B3" s="153" t="s">
        <v>1317</v>
      </c>
    </row>
    <row r="4" spans="1:2" x14ac:dyDescent="0.2">
      <c r="B4" s="153" t="s">
        <v>1318</v>
      </c>
    </row>
    <row r="5" spans="1:2" x14ac:dyDescent="0.2">
      <c r="B5" s="153" t="s">
        <v>1319</v>
      </c>
    </row>
    <row r="6" spans="1:2" x14ac:dyDescent="0.2">
      <c r="A6">
        <v>4</v>
      </c>
      <c r="B6" s="153" t="s">
        <v>1320</v>
      </c>
    </row>
    <row r="7" spans="1:2" x14ac:dyDescent="0.2">
      <c r="B7" s="154" t="s">
        <v>1323</v>
      </c>
    </row>
    <row r="8" spans="1:2" x14ac:dyDescent="0.2">
      <c r="B8" s="154" t="s">
        <v>1346</v>
      </c>
    </row>
    <row r="9" spans="1:2" x14ac:dyDescent="0.2">
      <c r="B9" s="154" t="s">
        <v>1347</v>
      </c>
    </row>
    <row r="10" spans="1:2" x14ac:dyDescent="0.2">
      <c r="B10" s="154" t="s">
        <v>1348</v>
      </c>
    </row>
    <row r="11" spans="1:2" x14ac:dyDescent="0.2">
      <c r="B11" s="154" t="s">
        <v>1349</v>
      </c>
    </row>
    <row r="12" spans="1:2" x14ac:dyDescent="0.2">
      <c r="B12" s="154" t="s">
        <v>1350</v>
      </c>
    </row>
    <row r="13" spans="1:2" x14ac:dyDescent="0.2">
      <c r="A13">
        <v>7</v>
      </c>
      <c r="B13" s="154" t="s">
        <v>1351</v>
      </c>
    </row>
    <row r="14" spans="1:2" x14ac:dyDescent="0.2">
      <c r="B14" s="155" t="s">
        <v>1328</v>
      </c>
    </row>
    <row r="15" spans="1:2" x14ac:dyDescent="0.2">
      <c r="B15" s="155" t="s">
        <v>1329</v>
      </c>
    </row>
    <row r="16" spans="1:2" x14ac:dyDescent="0.2">
      <c r="B16" s="155" t="s">
        <v>1330</v>
      </c>
    </row>
    <row r="17" spans="1:2" x14ac:dyDescent="0.2">
      <c r="B17" s="155" t="s">
        <v>1326</v>
      </c>
    </row>
    <row r="18" spans="1:2" x14ac:dyDescent="0.2">
      <c r="B18" s="155" t="s">
        <v>1327</v>
      </c>
    </row>
    <row r="19" spans="1:2" x14ac:dyDescent="0.2">
      <c r="B19" s="155" t="s">
        <v>1324</v>
      </c>
    </row>
    <row r="20" spans="1:2" x14ac:dyDescent="0.2">
      <c r="A20">
        <v>7</v>
      </c>
      <c r="B20" s="155" t="s">
        <v>1325</v>
      </c>
    </row>
    <row r="22" spans="1:2" x14ac:dyDescent="0.2">
      <c r="B22">
        <v>5</v>
      </c>
    </row>
    <row r="23" spans="1:2" x14ac:dyDescent="0.2">
      <c r="B23" s="153" t="s">
        <v>1314</v>
      </c>
    </row>
    <row r="24" spans="1:2" x14ac:dyDescent="0.2">
      <c r="B24" s="153" t="s">
        <v>1315</v>
      </c>
    </row>
    <row r="25" spans="1:2" x14ac:dyDescent="0.2">
      <c r="A25">
        <v>3</v>
      </c>
      <c r="B25" s="153" t="s">
        <v>1316</v>
      </c>
    </row>
    <row r="26" spans="1:2" x14ac:dyDescent="0.2">
      <c r="B26" s="154" t="s">
        <v>1321</v>
      </c>
    </row>
    <row r="27" spans="1:2" x14ac:dyDescent="0.2">
      <c r="B27" s="154" t="s">
        <v>1322</v>
      </c>
    </row>
    <row r="28" spans="1:2" x14ac:dyDescent="0.2">
      <c r="B28" s="154" t="s">
        <v>1342</v>
      </c>
    </row>
    <row r="29" spans="1:2" x14ac:dyDescent="0.2">
      <c r="B29" s="154" t="s">
        <v>1343</v>
      </c>
    </row>
    <row r="30" spans="1:2" x14ac:dyDescent="0.2">
      <c r="B30" s="154" t="s">
        <v>1344</v>
      </c>
    </row>
    <row r="31" spans="1:2" x14ac:dyDescent="0.2">
      <c r="A31">
        <v>6</v>
      </c>
      <c r="B31" s="154" t="s">
        <v>1345</v>
      </c>
    </row>
    <row r="32" spans="1:2" x14ac:dyDescent="0.2">
      <c r="B32" s="155" t="s">
        <v>1331</v>
      </c>
    </row>
    <row r="33" spans="1:2" x14ac:dyDescent="0.2">
      <c r="B33" s="155" t="s">
        <v>1332</v>
      </c>
    </row>
    <row r="34" spans="1:2" x14ac:dyDescent="0.2">
      <c r="B34" s="155" t="s">
        <v>1333</v>
      </c>
    </row>
    <row r="35" spans="1:2" x14ac:dyDescent="0.2">
      <c r="B35" s="155" t="s">
        <v>1334</v>
      </c>
    </row>
    <row r="36" spans="1:2" x14ac:dyDescent="0.2">
      <c r="B36" s="155" t="s">
        <v>1335</v>
      </c>
    </row>
    <row r="37" spans="1:2" x14ac:dyDescent="0.2">
      <c r="B37" s="155" t="s">
        <v>1336</v>
      </c>
    </row>
    <row r="38" spans="1:2" x14ac:dyDescent="0.2">
      <c r="B38" s="155" t="s">
        <v>1337</v>
      </c>
    </row>
    <row r="39" spans="1:2" x14ac:dyDescent="0.2">
      <c r="A39">
        <v>8</v>
      </c>
      <c r="B39" s="155" t="s">
        <v>1338</v>
      </c>
    </row>
    <row r="41" spans="1:2" x14ac:dyDescent="0.2">
      <c r="B41">
        <v>7</v>
      </c>
    </row>
    <row r="42" spans="1:2" x14ac:dyDescent="0.2">
      <c r="B42" s="153" t="s">
        <v>1359</v>
      </c>
    </row>
    <row r="43" spans="1:2" x14ac:dyDescent="0.2">
      <c r="B43" s="153" t="s">
        <v>1360</v>
      </c>
    </row>
    <row r="44" spans="1:2" x14ac:dyDescent="0.2">
      <c r="B44" s="153" t="s">
        <v>1361</v>
      </c>
    </row>
    <row r="45" spans="1:2" x14ac:dyDescent="0.2">
      <c r="A45">
        <v>4</v>
      </c>
      <c r="B45" s="153" t="s">
        <v>1362</v>
      </c>
    </row>
    <row r="46" spans="1:2" x14ac:dyDescent="0.2">
      <c r="B46" s="154" t="s">
        <v>1352</v>
      </c>
    </row>
    <row r="47" spans="1:2" x14ac:dyDescent="0.2">
      <c r="B47" s="154" t="s">
        <v>1353</v>
      </c>
    </row>
    <row r="48" spans="1:2" x14ac:dyDescent="0.2">
      <c r="B48" s="154" t="s">
        <v>1354</v>
      </c>
    </row>
    <row r="49" spans="1:2" x14ac:dyDescent="0.2">
      <c r="B49" s="154" t="s">
        <v>1355</v>
      </c>
    </row>
    <row r="50" spans="1:2" x14ac:dyDescent="0.2">
      <c r="B50" s="154" t="s">
        <v>1356</v>
      </c>
    </row>
    <row r="51" spans="1:2" x14ac:dyDescent="0.2">
      <c r="B51" s="154" t="s">
        <v>1357</v>
      </c>
    </row>
    <row r="52" spans="1:2" x14ac:dyDescent="0.2">
      <c r="A52">
        <v>7</v>
      </c>
      <c r="B52" s="154" t="s">
        <v>1358</v>
      </c>
    </row>
    <row r="53" spans="1:2" x14ac:dyDescent="0.2">
      <c r="B53" s="155" t="s">
        <v>1339</v>
      </c>
    </row>
    <row r="54" spans="1:2" x14ac:dyDescent="0.2">
      <c r="B54" s="155" t="s">
        <v>1340</v>
      </c>
    </row>
    <row r="55" spans="1:2" x14ac:dyDescent="0.2">
      <c r="A55">
        <v>3</v>
      </c>
      <c r="B55" s="155" t="s">
        <v>1341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17" sqref="K17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AG22"/>
  <sheetViews>
    <sheetView workbookViewId="0">
      <selection activeCell="AG21" sqref="AG21"/>
    </sheetView>
  </sheetViews>
  <sheetFormatPr defaultColWidth="8.625" defaultRowHeight="14.25" x14ac:dyDescent="0.2"/>
  <cols>
    <col min="1" max="1" width="3.5" customWidth="1"/>
    <col min="2" max="2" width="21.375" customWidth="1"/>
    <col min="3" max="3" width="4.625" customWidth="1"/>
    <col min="4" max="4" width="4.375" customWidth="1"/>
    <col min="5" max="5" width="3.75" customWidth="1"/>
    <col min="6" max="6" width="4" customWidth="1"/>
    <col min="7" max="8" width="3.5" customWidth="1"/>
    <col min="9" max="9" width="3.75" customWidth="1"/>
    <col min="10" max="10" width="3.25" customWidth="1"/>
    <col min="11" max="13" width="3.75" customWidth="1"/>
    <col min="14" max="14" width="3.375" customWidth="1"/>
    <col min="15" max="15" width="3.75" customWidth="1"/>
    <col min="16" max="16" width="4.375" customWidth="1"/>
    <col min="17" max="17" width="4" customWidth="1"/>
    <col min="18" max="18" width="3.125" customWidth="1"/>
    <col min="19" max="19" width="4.125" customWidth="1"/>
    <col min="20" max="20" width="4.375" customWidth="1"/>
    <col min="21" max="21" width="3.875" customWidth="1"/>
    <col min="22" max="22" width="2.625" customWidth="1"/>
    <col min="23" max="23" width="3.5" customWidth="1"/>
    <col min="24" max="24" width="4.625" customWidth="1"/>
    <col min="25" max="25" width="3.625" customWidth="1"/>
    <col min="26" max="27" width="4" customWidth="1"/>
    <col min="28" max="28" width="5.5" customWidth="1"/>
    <col min="29" max="30" width="4.625" customWidth="1"/>
    <col min="31" max="31" width="5.5" customWidth="1"/>
    <col min="32" max="32" width="5" customWidth="1"/>
    <col min="33" max="33" width="6.375" customWidth="1"/>
  </cols>
  <sheetData>
    <row r="2" spans="1:33" ht="15" x14ac:dyDescent="0.25">
      <c r="B2" s="64">
        <v>3</v>
      </c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0" t="s">
        <v>1196</v>
      </c>
      <c r="Q2" s="71" t="s">
        <v>1194</v>
      </c>
      <c r="R2" s="72" t="s">
        <v>1191</v>
      </c>
      <c r="S2" s="72" t="s">
        <v>1192</v>
      </c>
      <c r="T2" s="71" t="s">
        <v>1193</v>
      </c>
      <c r="U2" s="72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0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3" spans="1:33" ht="15" x14ac:dyDescent="0.25">
      <c r="B3" s="153" t="s">
        <v>1317</v>
      </c>
      <c r="C3" s="64">
        <v>6</v>
      </c>
      <c r="D3" s="69">
        <v>6</v>
      </c>
      <c r="E3">
        <v>1</v>
      </c>
      <c r="F3">
        <v>4</v>
      </c>
      <c r="G3">
        <v>1</v>
      </c>
      <c r="H3" s="89"/>
      <c r="J3">
        <v>1</v>
      </c>
      <c r="K3">
        <v>1</v>
      </c>
      <c r="L3">
        <v>1</v>
      </c>
      <c r="N3">
        <v>1</v>
      </c>
      <c r="O3">
        <v>1</v>
      </c>
      <c r="P3">
        <v>1</v>
      </c>
      <c r="Q3" s="89"/>
      <c r="R3" s="100">
        <v>2</v>
      </c>
      <c r="S3" s="100">
        <v>4</v>
      </c>
      <c r="T3" s="90"/>
      <c r="V3" s="99"/>
      <c r="X3">
        <v>1</v>
      </c>
      <c r="AA3" s="89"/>
      <c r="AC3">
        <v>3</v>
      </c>
      <c r="AE3">
        <v>5</v>
      </c>
    </row>
    <row r="4" spans="1:33" ht="15" x14ac:dyDescent="0.25">
      <c r="B4" s="153" t="s">
        <v>1318</v>
      </c>
      <c r="C4" s="64">
        <v>4</v>
      </c>
      <c r="D4" s="69">
        <v>5</v>
      </c>
      <c r="E4">
        <v>3</v>
      </c>
      <c r="F4">
        <v>2</v>
      </c>
      <c r="H4" s="89"/>
      <c r="I4" s="100">
        <v>1</v>
      </c>
      <c r="J4" s="64">
        <v>1</v>
      </c>
      <c r="L4">
        <v>1</v>
      </c>
      <c r="M4">
        <v>1</v>
      </c>
      <c r="O4" s="73">
        <v>1</v>
      </c>
      <c r="Q4" s="89"/>
      <c r="R4">
        <v>1</v>
      </c>
      <c r="S4" s="100">
        <v>4</v>
      </c>
      <c r="T4" s="90"/>
      <c r="V4" s="99"/>
      <c r="X4" s="64">
        <v>1</v>
      </c>
      <c r="AA4" s="89"/>
      <c r="AC4">
        <v>7</v>
      </c>
      <c r="AD4">
        <v>3</v>
      </c>
      <c r="AF4">
        <v>3</v>
      </c>
    </row>
    <row r="5" spans="1:33" ht="15" x14ac:dyDescent="0.25">
      <c r="B5" s="153" t="s">
        <v>1319</v>
      </c>
      <c r="C5" s="64">
        <v>2</v>
      </c>
      <c r="D5" s="69">
        <v>2</v>
      </c>
      <c r="E5">
        <v>1</v>
      </c>
      <c r="F5">
        <v>1</v>
      </c>
      <c r="H5" s="89"/>
      <c r="J5">
        <v>1</v>
      </c>
      <c r="N5" s="64">
        <v>1</v>
      </c>
      <c r="Q5" s="89"/>
      <c r="S5" s="100">
        <v>2</v>
      </c>
      <c r="T5" s="90"/>
      <c r="V5" s="99"/>
      <c r="X5">
        <v>1</v>
      </c>
      <c r="AA5" s="89"/>
      <c r="AB5" s="123"/>
      <c r="AC5" s="123"/>
      <c r="AD5" s="123"/>
      <c r="AE5" s="123"/>
      <c r="AF5" s="123"/>
    </row>
    <row r="6" spans="1:33" ht="15" x14ac:dyDescent="0.25">
      <c r="A6">
        <v>4</v>
      </c>
      <c r="B6" s="153" t="s">
        <v>1320</v>
      </c>
      <c r="C6" s="64">
        <v>8</v>
      </c>
      <c r="D6" s="69">
        <v>7</v>
      </c>
      <c r="E6" s="64">
        <v>4</v>
      </c>
      <c r="F6" s="64">
        <v>3</v>
      </c>
      <c r="G6" s="68"/>
      <c r="H6" s="65"/>
      <c r="I6" s="64">
        <v>1</v>
      </c>
      <c r="J6" s="64">
        <v>1</v>
      </c>
      <c r="K6" s="64">
        <v>1</v>
      </c>
      <c r="L6" s="64">
        <v>1</v>
      </c>
      <c r="M6" s="64">
        <v>1</v>
      </c>
      <c r="N6" s="64"/>
      <c r="O6" s="66">
        <v>2</v>
      </c>
      <c r="P6" s="66"/>
      <c r="Q6" s="67"/>
      <c r="R6" s="68">
        <v>2</v>
      </c>
      <c r="S6" s="68">
        <v>4</v>
      </c>
      <c r="T6" s="68">
        <v>1</v>
      </c>
      <c r="U6" s="65"/>
      <c r="V6" s="64">
        <v>1</v>
      </c>
      <c r="W6" s="64"/>
      <c r="X6" s="64"/>
      <c r="Y6" s="64"/>
      <c r="AA6" s="65"/>
      <c r="AB6">
        <v>3</v>
      </c>
      <c r="AE6">
        <v>3</v>
      </c>
      <c r="AF6">
        <v>1</v>
      </c>
    </row>
    <row r="9" spans="1:33" x14ac:dyDescent="0.2">
      <c r="B9" s="64">
        <v>5</v>
      </c>
    </row>
    <row r="10" spans="1:33" ht="15" x14ac:dyDescent="0.25">
      <c r="B10" s="153" t="s">
        <v>1314</v>
      </c>
      <c r="C10">
        <v>3</v>
      </c>
      <c r="D10" s="96">
        <v>3</v>
      </c>
      <c r="E10">
        <v>2</v>
      </c>
      <c r="F10">
        <v>1</v>
      </c>
      <c r="H10" s="89"/>
      <c r="J10">
        <v>1</v>
      </c>
      <c r="L10">
        <v>1</v>
      </c>
      <c r="N10">
        <v>1</v>
      </c>
      <c r="Q10" s="89"/>
      <c r="R10">
        <v>1</v>
      </c>
      <c r="S10" s="100">
        <v>1</v>
      </c>
      <c r="T10" s="90">
        <v>1</v>
      </c>
      <c r="V10" s="99"/>
      <c r="X10">
        <v>1</v>
      </c>
      <c r="AA10" s="89"/>
      <c r="AC10">
        <v>7</v>
      </c>
      <c r="AD10">
        <v>5</v>
      </c>
      <c r="AE10">
        <v>2</v>
      </c>
    </row>
    <row r="11" spans="1:33" ht="15" x14ac:dyDescent="0.25">
      <c r="B11" s="153" t="s">
        <v>1315</v>
      </c>
      <c r="C11">
        <v>2</v>
      </c>
      <c r="D11" s="96">
        <v>4</v>
      </c>
      <c r="E11">
        <v>2</v>
      </c>
      <c r="F11">
        <v>2</v>
      </c>
      <c r="H11" s="89"/>
      <c r="I11" s="100">
        <v>2</v>
      </c>
      <c r="J11">
        <v>1</v>
      </c>
      <c r="M11">
        <v>1</v>
      </c>
      <c r="Q11" s="89"/>
      <c r="R11">
        <v>2</v>
      </c>
      <c r="S11" s="100">
        <v>2</v>
      </c>
      <c r="T11" s="90"/>
      <c r="V11" s="99"/>
      <c r="X11">
        <v>1</v>
      </c>
      <c r="AA11" s="89"/>
      <c r="AC11">
        <v>4</v>
      </c>
      <c r="AD11">
        <v>3</v>
      </c>
      <c r="AE11">
        <v>1</v>
      </c>
    </row>
    <row r="12" spans="1:33" ht="15" x14ac:dyDescent="0.25">
      <c r="A12">
        <v>3</v>
      </c>
      <c r="B12" s="153" t="s">
        <v>1316</v>
      </c>
      <c r="C12">
        <v>8</v>
      </c>
      <c r="D12" s="96">
        <v>9</v>
      </c>
      <c r="E12">
        <v>3</v>
      </c>
      <c r="F12">
        <v>5</v>
      </c>
      <c r="G12">
        <v>1</v>
      </c>
      <c r="H12" s="89"/>
      <c r="I12" s="100">
        <v>2</v>
      </c>
      <c r="J12" s="100">
        <v>2</v>
      </c>
      <c r="K12" s="100"/>
      <c r="L12" s="100">
        <v>2</v>
      </c>
      <c r="N12">
        <v>1</v>
      </c>
      <c r="O12">
        <v>2</v>
      </c>
      <c r="Q12" s="89"/>
      <c r="R12">
        <v>2</v>
      </c>
      <c r="S12" s="100">
        <v>6</v>
      </c>
      <c r="T12" s="100">
        <v>1</v>
      </c>
      <c r="V12" s="99"/>
      <c r="X12">
        <v>1</v>
      </c>
      <c r="AA12" s="89"/>
      <c r="AB12">
        <v>3</v>
      </c>
      <c r="AC12">
        <v>3</v>
      </c>
      <c r="AF12">
        <v>3</v>
      </c>
    </row>
    <row r="15" spans="1:33" x14ac:dyDescent="0.2">
      <c r="B15" s="64">
        <v>7</v>
      </c>
    </row>
    <row r="16" spans="1:33" ht="15" x14ac:dyDescent="0.25">
      <c r="B16" s="153" t="s">
        <v>1359</v>
      </c>
      <c r="C16" s="64">
        <v>3</v>
      </c>
      <c r="D16" s="69">
        <v>3</v>
      </c>
      <c r="E16" s="64">
        <v>2</v>
      </c>
      <c r="F16" s="64">
        <v>1</v>
      </c>
      <c r="G16" s="68"/>
      <c r="H16" s="65"/>
      <c r="I16" s="64"/>
      <c r="J16" s="64">
        <v>1</v>
      </c>
      <c r="K16" s="64"/>
      <c r="L16" s="64"/>
      <c r="M16" s="64">
        <v>1</v>
      </c>
      <c r="N16" s="64"/>
      <c r="O16" s="66">
        <v>1</v>
      </c>
      <c r="P16" s="66"/>
      <c r="Q16" s="67"/>
      <c r="R16" s="68">
        <v>1</v>
      </c>
      <c r="S16" s="68">
        <v>2</v>
      </c>
      <c r="T16" s="68"/>
      <c r="U16" s="65"/>
      <c r="V16" s="64">
        <v>1</v>
      </c>
      <c r="AA16" s="89"/>
      <c r="AB16" s="123"/>
      <c r="AC16" s="123"/>
      <c r="AD16" s="123"/>
      <c r="AE16" s="123"/>
      <c r="AF16" s="123"/>
    </row>
    <row r="17" spans="1:33" ht="15" x14ac:dyDescent="0.25">
      <c r="B17" s="153" t="s">
        <v>1360</v>
      </c>
      <c r="C17" s="66">
        <v>3</v>
      </c>
      <c r="D17" s="69">
        <v>4</v>
      </c>
      <c r="E17" s="66">
        <v>4</v>
      </c>
      <c r="F17" s="64"/>
      <c r="G17" s="64"/>
      <c r="H17" s="65"/>
      <c r="I17" s="64"/>
      <c r="J17" s="64">
        <v>1</v>
      </c>
      <c r="K17" s="64"/>
      <c r="L17" s="64">
        <v>1</v>
      </c>
      <c r="M17" s="64"/>
      <c r="N17" s="64">
        <v>1</v>
      </c>
      <c r="O17" s="68"/>
      <c r="P17" s="68">
        <v>1</v>
      </c>
      <c r="Q17" s="65"/>
      <c r="R17" s="66">
        <v>1</v>
      </c>
      <c r="S17" s="66">
        <v>3</v>
      </c>
      <c r="T17" s="64"/>
      <c r="U17" s="65"/>
      <c r="V17" s="64"/>
      <c r="W17" s="64"/>
      <c r="X17" s="64">
        <v>1</v>
      </c>
      <c r="AA17" s="89"/>
      <c r="AB17">
        <v>1</v>
      </c>
      <c r="AC17">
        <v>4</v>
      </c>
      <c r="AD17">
        <v>5</v>
      </c>
      <c r="AE17">
        <v>2</v>
      </c>
    </row>
    <row r="18" spans="1:33" ht="15" x14ac:dyDescent="0.25">
      <c r="B18" s="153" t="s">
        <v>1361</v>
      </c>
      <c r="C18" s="64">
        <v>8</v>
      </c>
      <c r="D18" s="69">
        <v>9</v>
      </c>
      <c r="E18" s="64">
        <v>6</v>
      </c>
      <c r="F18" s="64">
        <v>3</v>
      </c>
      <c r="G18" s="64"/>
      <c r="H18" s="65"/>
      <c r="I18" s="64"/>
      <c r="J18" s="64">
        <v>2</v>
      </c>
      <c r="K18" s="64">
        <v>1</v>
      </c>
      <c r="L18" s="64">
        <v>1</v>
      </c>
      <c r="M18" s="64"/>
      <c r="N18" s="64">
        <v>2</v>
      </c>
      <c r="O18" s="73">
        <v>1</v>
      </c>
      <c r="P18" s="73">
        <v>2</v>
      </c>
      <c r="Q18" s="67"/>
      <c r="R18" s="64">
        <v>3</v>
      </c>
      <c r="S18" s="64">
        <v>6</v>
      </c>
      <c r="T18" s="64"/>
      <c r="U18" s="65"/>
      <c r="V18" s="64"/>
      <c r="W18" s="64"/>
      <c r="X18" s="64"/>
      <c r="Y18" s="64"/>
      <c r="Z18" s="64">
        <v>1</v>
      </c>
      <c r="AA18" s="65"/>
      <c r="AB18">
        <v>1</v>
      </c>
      <c r="AC18">
        <v>2</v>
      </c>
      <c r="AD18">
        <v>3</v>
      </c>
      <c r="AE18">
        <v>1</v>
      </c>
    </row>
    <row r="19" spans="1:33" ht="15" x14ac:dyDescent="0.25">
      <c r="A19">
        <v>4</v>
      </c>
      <c r="B19" s="153" t="s">
        <v>1362</v>
      </c>
      <c r="C19" s="64">
        <v>13</v>
      </c>
      <c r="D19" s="69">
        <v>14</v>
      </c>
      <c r="E19" s="64">
        <v>11</v>
      </c>
      <c r="F19" s="64">
        <v>3</v>
      </c>
      <c r="G19" s="64"/>
      <c r="H19" s="65"/>
      <c r="I19" s="64">
        <v>3</v>
      </c>
      <c r="J19" s="64">
        <v>2</v>
      </c>
      <c r="K19" s="64">
        <v>2</v>
      </c>
      <c r="L19" s="64">
        <v>1</v>
      </c>
      <c r="M19" s="64">
        <v>1</v>
      </c>
      <c r="N19" s="64">
        <v>1</v>
      </c>
      <c r="O19" s="73">
        <v>3</v>
      </c>
      <c r="P19" s="73">
        <v>1</v>
      </c>
      <c r="Q19" s="67"/>
      <c r="R19" s="64">
        <v>3</v>
      </c>
      <c r="S19" s="64">
        <v>10</v>
      </c>
      <c r="T19" s="64">
        <v>1</v>
      </c>
      <c r="U19" s="65"/>
      <c r="V19" s="64"/>
      <c r="W19" s="64"/>
      <c r="X19" s="64"/>
      <c r="Y19" s="64"/>
      <c r="Z19" s="64">
        <v>1</v>
      </c>
      <c r="AA19" s="65"/>
      <c r="AB19">
        <v>2</v>
      </c>
      <c r="AC19">
        <v>3</v>
      </c>
      <c r="AE19">
        <v>4</v>
      </c>
      <c r="AG19" s="84">
        <v>2</v>
      </c>
    </row>
    <row r="20" spans="1:33" ht="15" x14ac:dyDescent="0.25">
      <c r="A20" s="84">
        <f>SUM(A6:A19)</f>
        <v>11</v>
      </c>
    </row>
    <row r="21" spans="1:33" ht="15" x14ac:dyDescent="0.25">
      <c r="C21" s="108">
        <f>SUM(C3:C19)</f>
        <v>60</v>
      </c>
      <c r="D21" s="92">
        <f>SUM(D3:D19)</f>
        <v>66</v>
      </c>
      <c r="E21" s="108">
        <f>SUM(E3:E19)</f>
        <v>39</v>
      </c>
      <c r="F21" s="108">
        <f>SUM(F3:F19)</f>
        <v>25</v>
      </c>
      <c r="G21" s="108">
        <f>SUM(G3:G19)</f>
        <v>2</v>
      </c>
      <c r="H21" s="93">
        <f>SUM(E21:G21)</f>
        <v>66</v>
      </c>
      <c r="I21" s="108">
        <f t="shared" ref="I21:P21" si="0">SUM(I3:I19)</f>
        <v>9</v>
      </c>
      <c r="J21" s="108">
        <f t="shared" si="0"/>
        <v>14</v>
      </c>
      <c r="K21" s="108">
        <f t="shared" si="0"/>
        <v>5</v>
      </c>
      <c r="L21" s="108">
        <f t="shared" si="0"/>
        <v>9</v>
      </c>
      <c r="M21" s="108">
        <f t="shared" si="0"/>
        <v>5</v>
      </c>
      <c r="N21" s="108">
        <f t="shared" si="0"/>
        <v>8</v>
      </c>
      <c r="O21" s="108">
        <f t="shared" si="0"/>
        <v>11</v>
      </c>
      <c r="P21" s="108">
        <f t="shared" si="0"/>
        <v>5</v>
      </c>
      <c r="Q21" s="95">
        <f>SUM(I21:P21)</f>
        <v>66</v>
      </c>
      <c r="R21" s="108">
        <f>SUM(R3:R19)</f>
        <v>18</v>
      </c>
      <c r="S21" s="108">
        <f>SUM(S3:S19)</f>
        <v>44</v>
      </c>
      <c r="T21" s="108">
        <f>SUM(T3:T19)</f>
        <v>4</v>
      </c>
      <c r="U21" s="93">
        <f>SUM(R21:T21)</f>
        <v>66</v>
      </c>
      <c r="V21" s="108">
        <f>SUM(V3:V19)</f>
        <v>2</v>
      </c>
      <c r="W21" s="108">
        <f>SUM(W3:W19)</f>
        <v>0</v>
      </c>
      <c r="X21" s="108">
        <f>SUM(X3:X19)</f>
        <v>7</v>
      </c>
      <c r="Y21" s="108">
        <f>SUM(Y3:Y19)</f>
        <v>0</v>
      </c>
      <c r="Z21" s="108">
        <f>SUM(Z3:Z19)</f>
        <v>2</v>
      </c>
      <c r="AA21" s="93">
        <f>SUM(V21:Z21)</f>
        <v>11</v>
      </c>
      <c r="AB21" s="108">
        <f>SUM(AB3:AB19)</f>
        <v>10</v>
      </c>
      <c r="AC21" s="108">
        <f>SUM(AC3:AC19)</f>
        <v>33</v>
      </c>
      <c r="AD21" s="108">
        <f>SUM(AD3:AD19)</f>
        <v>19</v>
      </c>
      <c r="AE21" s="108">
        <f>SUM(AE3:AE19)</f>
        <v>18</v>
      </c>
      <c r="AF21" s="108">
        <f>SUM(AF3:AF19)</f>
        <v>7</v>
      </c>
      <c r="AG21" s="93">
        <f>SUM(AB21:AF21)</f>
        <v>87</v>
      </c>
    </row>
    <row r="22" spans="1:33" ht="15" x14ac:dyDescent="0.25">
      <c r="C22" s="70" t="s">
        <v>1185</v>
      </c>
      <c r="D22" s="71" t="s">
        <v>1186</v>
      </c>
      <c r="E22" s="70" t="s">
        <v>1187</v>
      </c>
      <c r="F22" s="70" t="s">
        <v>1188</v>
      </c>
      <c r="G22" s="72" t="s">
        <v>120</v>
      </c>
      <c r="H22" s="71" t="s">
        <v>1194</v>
      </c>
      <c r="I22" s="70">
        <v>20</v>
      </c>
      <c r="J22" s="70">
        <v>19</v>
      </c>
      <c r="K22" s="70">
        <v>18</v>
      </c>
      <c r="L22" s="70">
        <v>17</v>
      </c>
      <c r="M22" s="70">
        <v>16</v>
      </c>
      <c r="N22" s="70">
        <v>15</v>
      </c>
      <c r="O22" s="74">
        <v>-14</v>
      </c>
      <c r="P22" s="110" t="s">
        <v>1196</v>
      </c>
      <c r="Q22" s="71" t="s">
        <v>1194</v>
      </c>
      <c r="R22" s="72" t="s">
        <v>1191</v>
      </c>
      <c r="S22" s="72" t="s">
        <v>1192</v>
      </c>
      <c r="T22" s="71" t="s">
        <v>1193</v>
      </c>
      <c r="U22" s="72" t="s">
        <v>1194</v>
      </c>
      <c r="V22" s="70" t="s">
        <v>1187</v>
      </c>
      <c r="W22" s="70" t="s">
        <v>1189</v>
      </c>
      <c r="X22" s="70" t="s">
        <v>1195</v>
      </c>
      <c r="Y22" s="70" t="s">
        <v>1190</v>
      </c>
      <c r="Z22" s="72" t="s">
        <v>120</v>
      </c>
      <c r="AA22" s="70" t="s">
        <v>1194</v>
      </c>
      <c r="AB22" s="157" t="s">
        <v>1193</v>
      </c>
      <c r="AC22" s="157" t="s">
        <v>1192</v>
      </c>
      <c r="AD22" s="157" t="s">
        <v>1187</v>
      </c>
      <c r="AE22" s="158" t="s">
        <v>1456</v>
      </c>
      <c r="AF22" s="158" t="s">
        <v>120</v>
      </c>
      <c r="AG22" s="158" t="s">
        <v>1194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AG29"/>
  <sheetViews>
    <sheetView topLeftCell="B1" workbookViewId="0">
      <selection activeCell="AG28" sqref="AG28"/>
    </sheetView>
  </sheetViews>
  <sheetFormatPr defaultColWidth="8.625" defaultRowHeight="14.25" x14ac:dyDescent="0.2"/>
  <cols>
    <col min="1" max="1" width="3.25" customWidth="1"/>
    <col min="2" max="2" width="19" customWidth="1"/>
    <col min="3" max="3" width="4.5" customWidth="1"/>
    <col min="4" max="4" width="4" customWidth="1"/>
    <col min="5" max="5" width="4.25" customWidth="1"/>
    <col min="6" max="6" width="3.75" customWidth="1"/>
    <col min="7" max="8" width="4" customWidth="1"/>
    <col min="9" max="9" width="4.5" customWidth="1"/>
    <col min="10" max="10" width="3.875" customWidth="1"/>
    <col min="11" max="11" width="3.75" customWidth="1"/>
    <col min="12" max="12" width="4.125" customWidth="1"/>
    <col min="13" max="13" width="3.875" customWidth="1"/>
    <col min="14" max="14" width="4.25" customWidth="1"/>
    <col min="15" max="15" width="3.75" customWidth="1"/>
    <col min="16" max="16" width="4.75" customWidth="1"/>
    <col min="17" max="18" width="3.875" customWidth="1"/>
    <col min="19" max="20" width="4.25" customWidth="1"/>
    <col min="21" max="21" width="4.75" customWidth="1"/>
    <col min="22" max="22" width="4.125" customWidth="1"/>
    <col min="23" max="26" width="4.25" customWidth="1"/>
    <col min="27" max="28" width="5.375" customWidth="1"/>
    <col min="29" max="29" width="4.625" customWidth="1"/>
    <col min="30" max="30" width="4.375" customWidth="1"/>
    <col min="31" max="31" width="5.5" customWidth="1"/>
    <col min="32" max="32" width="4.875" customWidth="1"/>
    <col min="33" max="33" width="6.75" customWidth="1"/>
  </cols>
  <sheetData>
    <row r="2" spans="1:33" ht="15" x14ac:dyDescent="0.25">
      <c r="B2" s="64">
        <v>3</v>
      </c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0" t="s">
        <v>1196</v>
      </c>
      <c r="Q2" s="71" t="s">
        <v>1194</v>
      </c>
      <c r="R2" s="72" t="s">
        <v>1191</v>
      </c>
      <c r="S2" s="72" t="s">
        <v>1192</v>
      </c>
      <c r="T2" s="71" t="s">
        <v>1193</v>
      </c>
      <c r="U2" s="72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0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3" spans="1:33" ht="15" x14ac:dyDescent="0.25">
      <c r="B3" s="154" t="s">
        <v>1323</v>
      </c>
      <c r="C3" s="64">
        <v>6</v>
      </c>
      <c r="D3" s="69">
        <v>6</v>
      </c>
      <c r="E3" s="64">
        <v>1</v>
      </c>
      <c r="F3" s="64">
        <v>4</v>
      </c>
      <c r="G3" s="64">
        <v>1</v>
      </c>
      <c r="H3" s="65"/>
      <c r="I3" s="64"/>
      <c r="J3" s="64">
        <v>1</v>
      </c>
      <c r="K3" s="64">
        <v>1</v>
      </c>
      <c r="L3" s="64">
        <v>1</v>
      </c>
      <c r="M3" s="64"/>
      <c r="N3" s="64">
        <v>1</v>
      </c>
      <c r="O3" s="64">
        <v>1</v>
      </c>
      <c r="P3" s="64">
        <v>1</v>
      </c>
      <c r="Q3" s="65"/>
      <c r="R3" s="66">
        <v>2</v>
      </c>
      <c r="S3" s="66">
        <v>4</v>
      </c>
      <c r="T3" s="68"/>
      <c r="U3" s="64"/>
      <c r="V3" s="152"/>
      <c r="W3" s="64"/>
      <c r="X3" s="64">
        <v>1</v>
      </c>
      <c r="Y3" s="64"/>
      <c r="Z3" s="64"/>
      <c r="AA3" s="65"/>
      <c r="AC3">
        <v>7</v>
      </c>
      <c r="AD3">
        <v>5</v>
      </c>
      <c r="AE3">
        <v>2</v>
      </c>
    </row>
    <row r="4" spans="1:33" ht="15" x14ac:dyDescent="0.25">
      <c r="B4" s="154" t="s">
        <v>1346</v>
      </c>
      <c r="C4" s="64">
        <v>4</v>
      </c>
      <c r="D4" s="69">
        <v>5</v>
      </c>
      <c r="E4" s="64">
        <v>4</v>
      </c>
      <c r="F4" s="64">
        <v>1</v>
      </c>
      <c r="G4" s="64"/>
      <c r="H4" s="65"/>
      <c r="I4" s="66">
        <v>1</v>
      </c>
      <c r="J4" s="64">
        <v>1</v>
      </c>
      <c r="K4" s="64"/>
      <c r="L4" s="64">
        <v>1</v>
      </c>
      <c r="M4" s="64">
        <v>1</v>
      </c>
      <c r="N4" s="64"/>
      <c r="O4" s="73">
        <v>1</v>
      </c>
      <c r="P4" s="64"/>
      <c r="Q4" s="65"/>
      <c r="R4" s="64">
        <v>1</v>
      </c>
      <c r="S4" s="66">
        <v>4</v>
      </c>
      <c r="T4" s="68"/>
      <c r="U4" s="64"/>
      <c r="V4" s="152"/>
      <c r="W4" s="64"/>
      <c r="X4" s="64">
        <v>1</v>
      </c>
      <c r="Y4" s="64"/>
      <c r="Z4" s="64"/>
      <c r="AA4" s="65"/>
      <c r="AC4">
        <v>4</v>
      </c>
      <c r="AD4">
        <v>3</v>
      </c>
      <c r="AE4">
        <v>1</v>
      </c>
    </row>
    <row r="5" spans="1:33" ht="15" x14ac:dyDescent="0.25">
      <c r="B5" s="154" t="s">
        <v>1347</v>
      </c>
      <c r="C5" s="64">
        <v>2</v>
      </c>
      <c r="D5" s="69">
        <v>2</v>
      </c>
      <c r="E5" s="64">
        <v>1</v>
      </c>
      <c r="F5" s="64">
        <v>1</v>
      </c>
      <c r="G5" s="64"/>
      <c r="H5" s="65"/>
      <c r="I5" s="64">
        <v>1</v>
      </c>
      <c r="J5" s="64">
        <v>1</v>
      </c>
      <c r="K5" s="64"/>
      <c r="L5" s="64"/>
      <c r="M5" s="64"/>
      <c r="N5" s="64"/>
      <c r="O5" s="64"/>
      <c r="P5" s="64"/>
      <c r="Q5" s="65"/>
      <c r="R5" s="64"/>
      <c r="S5" s="66">
        <v>2</v>
      </c>
      <c r="T5" s="68"/>
      <c r="U5" s="64"/>
      <c r="V5" s="152"/>
      <c r="W5" s="64"/>
      <c r="X5" s="64">
        <v>1</v>
      </c>
      <c r="Y5" s="64"/>
      <c r="Z5" s="64"/>
      <c r="AA5" s="65"/>
      <c r="AB5">
        <v>3</v>
      </c>
      <c r="AC5">
        <v>3</v>
      </c>
      <c r="AF5">
        <v>2</v>
      </c>
    </row>
    <row r="6" spans="1:33" ht="15" x14ac:dyDescent="0.25">
      <c r="B6" s="154" t="s">
        <v>1348</v>
      </c>
      <c r="C6" s="64">
        <v>5</v>
      </c>
      <c r="D6" s="69">
        <v>4</v>
      </c>
      <c r="E6" s="64">
        <v>4</v>
      </c>
      <c r="F6" s="64"/>
      <c r="G6" s="68"/>
      <c r="H6" s="65"/>
      <c r="I6" s="64">
        <v>1</v>
      </c>
      <c r="J6" s="64">
        <v>1</v>
      </c>
      <c r="K6" s="64"/>
      <c r="L6" s="64"/>
      <c r="M6" s="64"/>
      <c r="N6" s="64"/>
      <c r="O6" s="66">
        <v>2</v>
      </c>
      <c r="P6" s="66"/>
      <c r="Q6" s="67"/>
      <c r="R6" s="68">
        <v>2</v>
      </c>
      <c r="S6" s="68">
        <v>2</v>
      </c>
      <c r="T6" s="68"/>
      <c r="U6" s="65"/>
      <c r="V6" s="64">
        <v>1</v>
      </c>
      <c r="W6" s="64"/>
      <c r="X6" s="64"/>
      <c r="Y6" s="64"/>
      <c r="Z6" s="64"/>
      <c r="AA6" s="65"/>
      <c r="AB6">
        <v>1</v>
      </c>
    </row>
    <row r="7" spans="1:33" ht="15" x14ac:dyDescent="0.25">
      <c r="B7" s="154" t="s">
        <v>1349</v>
      </c>
      <c r="C7" s="64">
        <v>6</v>
      </c>
      <c r="D7" s="69">
        <v>5</v>
      </c>
      <c r="E7" s="64">
        <v>1</v>
      </c>
      <c r="F7" s="64">
        <v>4</v>
      </c>
      <c r="G7" s="64"/>
      <c r="H7" s="65"/>
      <c r="I7" s="64"/>
      <c r="J7" s="64"/>
      <c r="K7" s="64">
        <v>4</v>
      </c>
      <c r="L7" s="64"/>
      <c r="M7" s="64"/>
      <c r="N7" s="64"/>
      <c r="O7" s="73">
        <v>1</v>
      </c>
      <c r="P7" s="73"/>
      <c r="Q7" s="67"/>
      <c r="R7" s="64">
        <v>1</v>
      </c>
      <c r="S7" s="64">
        <v>4</v>
      </c>
      <c r="T7" s="64"/>
      <c r="U7" s="65"/>
      <c r="V7" s="64"/>
      <c r="W7" s="64"/>
      <c r="X7" s="64">
        <v>1</v>
      </c>
      <c r="Y7" s="64"/>
      <c r="Z7" s="64"/>
      <c r="AA7" s="65"/>
      <c r="AB7">
        <v>3</v>
      </c>
      <c r="AC7">
        <v>3</v>
      </c>
    </row>
    <row r="8" spans="1:33" ht="15" x14ac:dyDescent="0.25">
      <c r="B8" s="154" t="s">
        <v>1350</v>
      </c>
      <c r="C8" s="64">
        <v>3</v>
      </c>
      <c r="D8" s="69">
        <v>7</v>
      </c>
      <c r="E8" s="64">
        <v>6</v>
      </c>
      <c r="F8" s="64">
        <v>1</v>
      </c>
      <c r="G8" s="64"/>
      <c r="H8" s="65"/>
      <c r="I8" s="64"/>
      <c r="J8" s="64">
        <v>2</v>
      </c>
      <c r="K8" s="64">
        <v>1</v>
      </c>
      <c r="L8" s="64"/>
      <c r="M8" s="64">
        <v>2</v>
      </c>
      <c r="N8" s="64">
        <v>1</v>
      </c>
      <c r="O8" s="73"/>
      <c r="P8" s="73">
        <v>1</v>
      </c>
      <c r="Q8" s="67"/>
      <c r="R8" s="64">
        <v>6</v>
      </c>
      <c r="S8" s="64">
        <v>1</v>
      </c>
      <c r="T8" s="64"/>
      <c r="U8" s="65"/>
      <c r="V8" s="64"/>
      <c r="W8" s="64"/>
      <c r="X8" s="64">
        <v>1</v>
      </c>
      <c r="Y8" s="64"/>
      <c r="Z8" s="64"/>
      <c r="AA8" s="65"/>
      <c r="AB8" s="124"/>
      <c r="AC8" s="124"/>
      <c r="AD8" s="124"/>
      <c r="AE8" s="124"/>
      <c r="AF8" s="124"/>
    </row>
    <row r="9" spans="1:33" ht="15" x14ac:dyDescent="0.25">
      <c r="A9">
        <v>7</v>
      </c>
      <c r="B9" s="154" t="s">
        <v>1351</v>
      </c>
      <c r="C9" s="64">
        <v>3</v>
      </c>
      <c r="D9" s="69">
        <v>4</v>
      </c>
      <c r="E9" s="64">
        <v>2</v>
      </c>
      <c r="F9" s="64">
        <v>2</v>
      </c>
      <c r="G9" s="64"/>
      <c r="H9" s="65"/>
      <c r="I9" s="64">
        <v>1</v>
      </c>
      <c r="J9" s="64"/>
      <c r="K9" s="64"/>
      <c r="L9" s="64">
        <v>1</v>
      </c>
      <c r="M9" s="64">
        <v>1</v>
      </c>
      <c r="N9" s="64"/>
      <c r="O9" s="73">
        <v>1</v>
      </c>
      <c r="P9" s="73"/>
      <c r="Q9" s="67"/>
      <c r="R9" s="64"/>
      <c r="S9" s="64">
        <v>4</v>
      </c>
      <c r="T9" s="64"/>
      <c r="U9" s="65"/>
      <c r="V9" s="64">
        <v>1</v>
      </c>
      <c r="W9" s="64"/>
      <c r="X9" s="64"/>
      <c r="Y9" s="64"/>
      <c r="Z9" s="64"/>
      <c r="AA9" s="65"/>
      <c r="AC9">
        <v>3</v>
      </c>
    </row>
    <row r="11" spans="1:33" x14ac:dyDescent="0.2">
      <c r="B11" s="64">
        <v>5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33" ht="15" x14ac:dyDescent="0.25">
      <c r="B12" s="154" t="s">
        <v>1321</v>
      </c>
      <c r="C12">
        <v>3</v>
      </c>
      <c r="D12" s="96">
        <v>3</v>
      </c>
      <c r="E12" s="64">
        <v>2</v>
      </c>
      <c r="F12" s="64">
        <v>1</v>
      </c>
      <c r="G12" s="64"/>
      <c r="H12" s="65"/>
      <c r="I12" s="64"/>
      <c r="J12" s="64">
        <v>1</v>
      </c>
      <c r="K12" s="64"/>
      <c r="L12" s="64">
        <v>1</v>
      </c>
      <c r="M12" s="64"/>
      <c r="N12" s="64">
        <v>1</v>
      </c>
      <c r="O12" s="64"/>
      <c r="P12" s="64"/>
      <c r="Q12" s="65"/>
      <c r="R12" s="64">
        <v>1</v>
      </c>
      <c r="S12" s="66">
        <v>1</v>
      </c>
      <c r="T12" s="68">
        <v>1</v>
      </c>
      <c r="U12" s="64"/>
      <c r="V12" s="152"/>
      <c r="W12" s="64"/>
      <c r="X12" s="64">
        <v>1</v>
      </c>
      <c r="Y12" s="64"/>
      <c r="Z12" s="64"/>
      <c r="AA12" s="65"/>
      <c r="AC12">
        <v>4</v>
      </c>
      <c r="AD12">
        <v>4</v>
      </c>
      <c r="AE12">
        <v>2</v>
      </c>
    </row>
    <row r="13" spans="1:33" ht="15" x14ac:dyDescent="0.25">
      <c r="B13" s="154" t="s">
        <v>1322</v>
      </c>
      <c r="C13">
        <v>3</v>
      </c>
      <c r="D13" s="96">
        <v>4</v>
      </c>
      <c r="E13" s="64">
        <v>2</v>
      </c>
      <c r="F13" s="64">
        <v>1</v>
      </c>
      <c r="G13" s="64">
        <v>1</v>
      </c>
      <c r="H13" s="65"/>
      <c r="I13" s="66">
        <v>2</v>
      </c>
      <c r="J13" s="64">
        <v>1</v>
      </c>
      <c r="K13" s="64">
        <v>1</v>
      </c>
      <c r="L13" s="64"/>
      <c r="M13" s="64"/>
      <c r="N13" s="64"/>
      <c r="O13" s="64"/>
      <c r="P13" s="64"/>
      <c r="Q13" s="65"/>
      <c r="R13" s="64">
        <v>2</v>
      </c>
      <c r="S13" s="66">
        <v>2</v>
      </c>
      <c r="T13" s="68"/>
      <c r="U13" s="64"/>
      <c r="V13" s="152"/>
      <c r="W13" s="64"/>
      <c r="X13" s="64">
        <v>1</v>
      </c>
      <c r="Y13" s="64"/>
      <c r="Z13" s="64"/>
      <c r="AA13" s="65"/>
      <c r="AC13">
        <v>4</v>
      </c>
      <c r="AE13">
        <v>1</v>
      </c>
    </row>
    <row r="14" spans="1:33" ht="15" x14ac:dyDescent="0.25">
      <c r="B14" s="154" t="s">
        <v>1342</v>
      </c>
      <c r="C14">
        <v>7</v>
      </c>
      <c r="D14" s="96">
        <v>9</v>
      </c>
      <c r="E14" s="64">
        <v>4</v>
      </c>
      <c r="F14" s="64">
        <v>2</v>
      </c>
      <c r="G14" s="64">
        <v>3</v>
      </c>
      <c r="H14" s="65"/>
      <c r="I14" s="66">
        <v>2</v>
      </c>
      <c r="J14" s="66">
        <v>2</v>
      </c>
      <c r="K14" s="66"/>
      <c r="L14" s="66">
        <v>2</v>
      </c>
      <c r="M14" s="64"/>
      <c r="N14" s="64">
        <v>1</v>
      </c>
      <c r="O14" s="64">
        <v>2</v>
      </c>
      <c r="P14" s="64"/>
      <c r="Q14" s="65"/>
      <c r="R14" s="64">
        <v>2</v>
      </c>
      <c r="S14" s="66">
        <v>6</v>
      </c>
      <c r="T14" s="66">
        <v>1</v>
      </c>
      <c r="U14" s="64"/>
      <c r="V14" s="152"/>
      <c r="W14" s="64"/>
      <c r="X14" s="64">
        <v>1</v>
      </c>
      <c r="Y14" s="64"/>
      <c r="Z14" s="64"/>
      <c r="AA14" s="65"/>
      <c r="AB14">
        <v>3</v>
      </c>
      <c r="AC14">
        <v>3</v>
      </c>
      <c r="AF14">
        <v>1</v>
      </c>
    </row>
    <row r="15" spans="1:33" ht="15" x14ac:dyDescent="0.25">
      <c r="B15" s="154" t="s">
        <v>1343</v>
      </c>
      <c r="C15">
        <v>6</v>
      </c>
      <c r="D15" s="96">
        <v>5</v>
      </c>
      <c r="E15">
        <v>3</v>
      </c>
      <c r="F15">
        <v>2</v>
      </c>
      <c r="H15" s="89"/>
      <c r="I15" s="64"/>
      <c r="J15" s="64"/>
      <c r="K15" s="64">
        <v>4</v>
      </c>
      <c r="L15" s="64"/>
      <c r="M15" s="64"/>
      <c r="N15" s="64"/>
      <c r="O15" s="73">
        <v>1</v>
      </c>
      <c r="P15" s="73"/>
      <c r="Q15" s="67"/>
      <c r="R15" s="64">
        <v>1</v>
      </c>
      <c r="S15" s="64">
        <v>4</v>
      </c>
      <c r="T15" s="64"/>
      <c r="U15" s="65"/>
      <c r="V15" s="64"/>
      <c r="W15" s="64"/>
      <c r="X15" s="64">
        <v>1</v>
      </c>
      <c r="Y15" s="64"/>
      <c r="Z15" s="64"/>
      <c r="AA15" s="65"/>
      <c r="AC15">
        <v>8</v>
      </c>
      <c r="AD15">
        <v>1</v>
      </c>
      <c r="AE15">
        <v>1</v>
      </c>
    </row>
    <row r="16" spans="1:33" ht="15" x14ac:dyDescent="0.25">
      <c r="B16" s="154" t="s">
        <v>1344</v>
      </c>
      <c r="C16">
        <v>3</v>
      </c>
      <c r="D16" s="96">
        <v>7</v>
      </c>
      <c r="E16">
        <v>5</v>
      </c>
      <c r="F16">
        <v>2</v>
      </c>
      <c r="H16" s="89"/>
      <c r="I16" s="64"/>
      <c r="J16" s="64"/>
      <c r="K16" s="64">
        <v>3</v>
      </c>
      <c r="L16" s="64"/>
      <c r="M16" s="64">
        <v>2</v>
      </c>
      <c r="N16" s="64">
        <v>1</v>
      </c>
      <c r="O16" s="73"/>
      <c r="P16" s="73">
        <v>1</v>
      </c>
      <c r="Q16" s="67"/>
      <c r="R16" s="64">
        <v>6</v>
      </c>
      <c r="S16" s="64">
        <v>1</v>
      </c>
      <c r="T16" s="64"/>
      <c r="U16" s="65"/>
      <c r="V16" s="64"/>
      <c r="W16" s="64"/>
      <c r="X16" s="64">
        <v>1</v>
      </c>
      <c r="Y16" s="64"/>
      <c r="Z16" s="64"/>
      <c r="AA16" s="65"/>
      <c r="AB16">
        <v>1</v>
      </c>
      <c r="AC16">
        <v>3</v>
      </c>
      <c r="AD16">
        <v>2</v>
      </c>
    </row>
    <row r="17" spans="1:33" ht="15" x14ac:dyDescent="0.25">
      <c r="A17">
        <v>6</v>
      </c>
      <c r="B17" s="154" t="s">
        <v>1345</v>
      </c>
      <c r="C17">
        <v>10</v>
      </c>
      <c r="D17" s="96">
        <v>8</v>
      </c>
      <c r="E17">
        <v>4</v>
      </c>
      <c r="F17">
        <v>4</v>
      </c>
      <c r="H17" s="89"/>
      <c r="I17" s="64">
        <v>1</v>
      </c>
      <c r="J17" s="64">
        <v>1</v>
      </c>
      <c r="K17" s="64"/>
      <c r="L17" s="64">
        <v>1</v>
      </c>
      <c r="M17" s="64"/>
      <c r="N17" s="64"/>
      <c r="O17" s="73"/>
      <c r="P17" s="73">
        <v>5</v>
      </c>
      <c r="Q17" s="67"/>
      <c r="R17" s="64">
        <v>3</v>
      </c>
      <c r="S17" s="64">
        <v>4</v>
      </c>
      <c r="T17" s="64">
        <v>1</v>
      </c>
      <c r="U17" s="65"/>
      <c r="V17" s="64">
        <v>1</v>
      </c>
      <c r="W17" s="64"/>
      <c r="X17" s="64"/>
      <c r="Y17" s="64"/>
      <c r="Z17" s="64"/>
      <c r="AA17" s="65"/>
      <c r="AB17" s="124"/>
      <c r="AC17" s="124"/>
      <c r="AD17" s="124"/>
      <c r="AE17" s="124"/>
      <c r="AF17" s="124"/>
    </row>
    <row r="19" spans="1:33" x14ac:dyDescent="0.2">
      <c r="B19" s="64">
        <v>7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</row>
    <row r="20" spans="1:33" ht="15" x14ac:dyDescent="0.25">
      <c r="B20" s="154" t="s">
        <v>1352</v>
      </c>
      <c r="C20" s="64">
        <v>3</v>
      </c>
      <c r="D20" s="69">
        <v>3</v>
      </c>
      <c r="E20" s="64">
        <v>2</v>
      </c>
      <c r="F20" s="64">
        <v>1</v>
      </c>
      <c r="G20" s="68"/>
      <c r="H20" s="65"/>
      <c r="I20" s="64"/>
      <c r="J20" s="64">
        <v>1</v>
      </c>
      <c r="K20" s="64"/>
      <c r="L20" s="64"/>
      <c r="M20" s="64">
        <v>1</v>
      </c>
      <c r="N20" s="64"/>
      <c r="O20" s="66">
        <v>1</v>
      </c>
      <c r="P20" s="66"/>
      <c r="Q20" s="67"/>
      <c r="R20" s="68">
        <v>1</v>
      </c>
      <c r="S20" s="68">
        <v>2</v>
      </c>
      <c r="T20" s="68"/>
      <c r="U20" s="65"/>
      <c r="V20" s="64">
        <v>1</v>
      </c>
      <c r="W20" s="64"/>
      <c r="X20" s="64"/>
      <c r="Y20" s="64"/>
      <c r="Z20" s="64"/>
      <c r="AA20" s="65"/>
      <c r="AC20">
        <v>10</v>
      </c>
      <c r="AD20">
        <v>1</v>
      </c>
      <c r="AE20">
        <v>1</v>
      </c>
    </row>
    <row r="21" spans="1:33" ht="15" x14ac:dyDescent="0.25">
      <c r="B21" s="154" t="s">
        <v>1353</v>
      </c>
      <c r="C21" s="66">
        <v>3</v>
      </c>
      <c r="D21" s="69">
        <v>4</v>
      </c>
      <c r="E21" s="66">
        <v>4</v>
      </c>
      <c r="F21" s="64"/>
      <c r="G21" s="64"/>
      <c r="H21" s="65"/>
      <c r="I21" s="64"/>
      <c r="J21" s="64">
        <v>1</v>
      </c>
      <c r="K21" s="64"/>
      <c r="L21" s="64">
        <v>1</v>
      </c>
      <c r="M21" s="64"/>
      <c r="N21" s="64">
        <v>1</v>
      </c>
      <c r="O21" s="68"/>
      <c r="P21" s="68">
        <v>1</v>
      </c>
      <c r="Q21" s="65"/>
      <c r="R21" s="66">
        <v>1</v>
      </c>
      <c r="S21" s="66">
        <v>3</v>
      </c>
      <c r="T21" s="64"/>
      <c r="U21" s="65"/>
      <c r="V21" s="64"/>
      <c r="W21" s="64"/>
      <c r="X21" s="64">
        <v>1</v>
      </c>
      <c r="Y21" s="64"/>
      <c r="Z21" s="64"/>
      <c r="AA21" s="65"/>
      <c r="AB21">
        <v>3</v>
      </c>
      <c r="AC21">
        <v>3</v>
      </c>
    </row>
    <row r="22" spans="1:33" ht="15" x14ac:dyDescent="0.25">
      <c r="B22" s="154" t="s">
        <v>1354</v>
      </c>
      <c r="C22" s="64">
        <v>6</v>
      </c>
      <c r="D22" s="69">
        <v>5</v>
      </c>
      <c r="E22" s="64">
        <v>1</v>
      </c>
      <c r="F22" s="64">
        <v>4</v>
      </c>
      <c r="G22" s="64"/>
      <c r="H22" s="65"/>
      <c r="I22" s="64"/>
      <c r="J22" s="64"/>
      <c r="K22" s="64">
        <v>4</v>
      </c>
      <c r="L22" s="64"/>
      <c r="M22" s="64"/>
      <c r="N22" s="64"/>
      <c r="O22" s="73">
        <v>1</v>
      </c>
      <c r="P22" s="73"/>
      <c r="Q22" s="67"/>
      <c r="R22" s="64">
        <v>1</v>
      </c>
      <c r="S22" s="64">
        <v>4</v>
      </c>
      <c r="T22" s="64"/>
      <c r="U22" s="65"/>
      <c r="V22" s="64"/>
      <c r="W22" s="64"/>
      <c r="X22" s="64">
        <v>1</v>
      </c>
      <c r="Y22" s="64"/>
      <c r="Z22" s="64"/>
      <c r="AA22" s="65"/>
      <c r="AB22" s="172"/>
      <c r="AC22" s="172"/>
      <c r="AD22" s="172"/>
      <c r="AE22" s="172"/>
      <c r="AF22" s="172"/>
    </row>
    <row r="23" spans="1:33" ht="15" x14ac:dyDescent="0.25">
      <c r="B23" s="154" t="s">
        <v>1355</v>
      </c>
      <c r="C23" s="64">
        <v>6</v>
      </c>
      <c r="D23" s="69">
        <v>7</v>
      </c>
      <c r="E23" s="64">
        <v>6</v>
      </c>
      <c r="F23" s="64">
        <v>1</v>
      </c>
      <c r="G23" s="64"/>
      <c r="H23" s="65"/>
      <c r="I23" s="64"/>
      <c r="J23" s="64"/>
      <c r="K23" s="64">
        <v>3</v>
      </c>
      <c r="L23" s="64"/>
      <c r="M23" s="64">
        <v>2</v>
      </c>
      <c r="N23" s="64">
        <v>1</v>
      </c>
      <c r="O23" s="73"/>
      <c r="P23" s="73">
        <v>1</v>
      </c>
      <c r="Q23" s="67"/>
      <c r="R23" s="64">
        <v>6</v>
      </c>
      <c r="S23" s="64">
        <v>1</v>
      </c>
      <c r="T23" s="64"/>
      <c r="U23" s="65"/>
      <c r="V23" s="64"/>
      <c r="W23" s="64"/>
      <c r="X23" s="64">
        <v>1</v>
      </c>
      <c r="Y23" s="64"/>
      <c r="Z23" s="64"/>
      <c r="AA23" s="65"/>
      <c r="AC23">
        <v>3</v>
      </c>
      <c r="AD23">
        <v>3</v>
      </c>
    </row>
    <row r="24" spans="1:33" ht="15" x14ac:dyDescent="0.25">
      <c r="B24" s="154" t="s">
        <v>1356</v>
      </c>
      <c r="C24" s="64">
        <v>1</v>
      </c>
      <c r="D24" s="69">
        <v>1</v>
      </c>
      <c r="E24" s="64">
        <v>1</v>
      </c>
      <c r="F24" s="64"/>
      <c r="G24" s="64"/>
      <c r="H24" s="65"/>
      <c r="I24" s="64">
        <v>1</v>
      </c>
      <c r="J24" s="64"/>
      <c r="K24" s="64"/>
      <c r="L24" s="64"/>
      <c r="M24" s="64"/>
      <c r="N24" s="64"/>
      <c r="O24" s="73"/>
      <c r="P24" s="73"/>
      <c r="Q24" s="67"/>
      <c r="R24" s="64"/>
      <c r="S24" s="64"/>
      <c r="T24" s="64">
        <v>1</v>
      </c>
      <c r="U24" s="65"/>
      <c r="V24" s="64"/>
      <c r="W24" s="64"/>
      <c r="X24" s="64"/>
      <c r="Y24" s="64"/>
      <c r="Z24" s="64">
        <v>1</v>
      </c>
      <c r="AA24" s="65"/>
      <c r="AB24">
        <v>1</v>
      </c>
      <c r="AC24">
        <v>4</v>
      </c>
      <c r="AD24">
        <v>3</v>
      </c>
      <c r="AE24">
        <v>1</v>
      </c>
    </row>
    <row r="25" spans="1:33" ht="15" x14ac:dyDescent="0.25">
      <c r="B25" s="154" t="s">
        <v>1357</v>
      </c>
      <c r="C25" s="64">
        <v>8</v>
      </c>
      <c r="D25" s="69">
        <v>9</v>
      </c>
      <c r="E25" s="64">
        <v>6</v>
      </c>
      <c r="F25" s="64">
        <v>3</v>
      </c>
      <c r="G25" s="64"/>
      <c r="H25" s="65"/>
      <c r="I25" s="64"/>
      <c r="J25" s="64">
        <v>2</v>
      </c>
      <c r="K25" s="64">
        <v>1</v>
      </c>
      <c r="L25" s="64">
        <v>1</v>
      </c>
      <c r="M25" s="64"/>
      <c r="N25" s="64">
        <v>2</v>
      </c>
      <c r="O25" s="73">
        <v>1</v>
      </c>
      <c r="P25" s="73">
        <v>2</v>
      </c>
      <c r="Q25" s="67"/>
      <c r="R25" s="64">
        <v>3</v>
      </c>
      <c r="S25" s="64">
        <v>6</v>
      </c>
      <c r="T25" s="64"/>
      <c r="U25" s="65"/>
      <c r="V25" s="64"/>
      <c r="W25" s="64"/>
      <c r="X25" s="64"/>
      <c r="Y25" s="64"/>
      <c r="Z25" s="64">
        <v>1</v>
      </c>
      <c r="AA25" s="65"/>
      <c r="AB25">
        <v>3</v>
      </c>
    </row>
    <row r="26" spans="1:33" ht="15" x14ac:dyDescent="0.25">
      <c r="A26">
        <v>7</v>
      </c>
      <c r="B26" s="154" t="s">
        <v>1358</v>
      </c>
      <c r="C26" s="64">
        <v>12</v>
      </c>
      <c r="D26" s="69">
        <v>14</v>
      </c>
      <c r="E26" s="64">
        <v>11</v>
      </c>
      <c r="F26" s="64">
        <v>3</v>
      </c>
      <c r="G26" s="64"/>
      <c r="H26" s="65"/>
      <c r="I26" s="64">
        <v>3</v>
      </c>
      <c r="J26" s="64">
        <v>2</v>
      </c>
      <c r="K26" s="64">
        <v>2</v>
      </c>
      <c r="L26" s="64">
        <v>1</v>
      </c>
      <c r="M26" s="64">
        <v>1</v>
      </c>
      <c r="N26" s="64">
        <v>1</v>
      </c>
      <c r="O26" s="73">
        <v>3</v>
      </c>
      <c r="P26" s="73">
        <v>1</v>
      </c>
      <c r="Q26" s="67"/>
      <c r="R26" s="64">
        <v>3</v>
      </c>
      <c r="S26" s="64">
        <v>11</v>
      </c>
      <c r="T26" s="64"/>
      <c r="U26" s="65"/>
      <c r="V26" s="64"/>
      <c r="W26" s="64"/>
      <c r="X26" s="64"/>
      <c r="Y26" s="64"/>
      <c r="Z26" s="64">
        <v>1</v>
      </c>
      <c r="AA26" s="65"/>
      <c r="AB26" s="124"/>
      <c r="AC26" s="124"/>
      <c r="AD26" s="124"/>
      <c r="AE26" s="124"/>
      <c r="AF26" s="124"/>
    </row>
    <row r="27" spans="1:33" ht="15" x14ac:dyDescent="0.25">
      <c r="A27" s="84">
        <f>SUM(A6:A26)</f>
        <v>20</v>
      </c>
      <c r="AG27" s="84">
        <v>4</v>
      </c>
    </row>
    <row r="28" spans="1:33" ht="15" x14ac:dyDescent="0.25">
      <c r="C28" s="108">
        <f>SUM(C3:C26)</f>
        <v>100</v>
      </c>
      <c r="D28" s="92">
        <f>SUM(D3:D26)</f>
        <v>112</v>
      </c>
      <c r="E28" s="108">
        <f>SUM(E3:E26)</f>
        <v>70</v>
      </c>
      <c r="F28" s="108">
        <f>SUM(F3:F26)</f>
        <v>37</v>
      </c>
      <c r="G28" s="108">
        <f>SUM(G3:G26)</f>
        <v>5</v>
      </c>
      <c r="H28" s="93">
        <f>SUM(E28:G28)</f>
        <v>112</v>
      </c>
      <c r="I28" s="108">
        <f t="shared" ref="I28:P28" si="0">SUM(I3:I26)</f>
        <v>13</v>
      </c>
      <c r="J28" s="108">
        <f t="shared" si="0"/>
        <v>17</v>
      </c>
      <c r="K28" s="108">
        <f t="shared" si="0"/>
        <v>24</v>
      </c>
      <c r="L28" s="108">
        <f t="shared" si="0"/>
        <v>10</v>
      </c>
      <c r="M28" s="108">
        <f t="shared" si="0"/>
        <v>10</v>
      </c>
      <c r="N28" s="108">
        <f t="shared" si="0"/>
        <v>10</v>
      </c>
      <c r="O28" s="108">
        <f t="shared" si="0"/>
        <v>15</v>
      </c>
      <c r="P28" s="108">
        <f t="shared" si="0"/>
        <v>13</v>
      </c>
      <c r="Q28" s="95">
        <f>SUM(I28:P28)</f>
        <v>112</v>
      </c>
      <c r="R28" s="108">
        <f>SUM(R3:R26)</f>
        <v>42</v>
      </c>
      <c r="S28" s="108">
        <f>SUM(S3:S26)</f>
        <v>66</v>
      </c>
      <c r="T28" s="108">
        <f>SUM(T3:T26)</f>
        <v>4</v>
      </c>
      <c r="U28" s="93">
        <f>SUM(R28:T28)</f>
        <v>112</v>
      </c>
      <c r="V28" s="108">
        <f>SUM(V3:V26)</f>
        <v>4</v>
      </c>
      <c r="W28" s="108">
        <f>SUM(W3:W26)</f>
        <v>0</v>
      </c>
      <c r="X28" s="108">
        <f>SUM(X3:X26)</f>
        <v>13</v>
      </c>
      <c r="Y28" s="108">
        <f>SUM(Y3:Y26)</f>
        <v>0</v>
      </c>
      <c r="Z28" s="108">
        <f>SUM(Z3:Z26)</f>
        <v>3</v>
      </c>
      <c r="AA28" s="93">
        <f>SUM(V28:Z28)</f>
        <v>20</v>
      </c>
      <c r="AB28" s="108">
        <f>SUM(AB3:AB26)</f>
        <v>18</v>
      </c>
      <c r="AC28" s="108">
        <f>SUM(AC3:AC26)</f>
        <v>62</v>
      </c>
      <c r="AD28" s="108">
        <f>SUM(AD3:AD26)</f>
        <v>22</v>
      </c>
      <c r="AE28" s="108">
        <f>SUM(AE3:AE26)</f>
        <v>9</v>
      </c>
      <c r="AF28" s="108">
        <f>SUM(AF3:AF26)</f>
        <v>3</v>
      </c>
      <c r="AG28" s="93">
        <f>SUM(AB28:AF28)</f>
        <v>114</v>
      </c>
    </row>
    <row r="29" spans="1:33" ht="15" x14ac:dyDescent="0.25">
      <c r="C29" s="70" t="s">
        <v>1185</v>
      </c>
      <c r="D29" s="71" t="s">
        <v>1186</v>
      </c>
      <c r="E29" s="70" t="s">
        <v>1187</v>
      </c>
      <c r="F29" s="70" t="s">
        <v>1188</v>
      </c>
      <c r="G29" s="72" t="s">
        <v>120</v>
      </c>
      <c r="H29" s="71" t="s">
        <v>1194</v>
      </c>
      <c r="I29" s="70">
        <v>20</v>
      </c>
      <c r="J29" s="70">
        <v>19</v>
      </c>
      <c r="K29" s="70">
        <v>18</v>
      </c>
      <c r="L29" s="70">
        <v>17</v>
      </c>
      <c r="M29" s="70">
        <v>16</v>
      </c>
      <c r="N29" s="70">
        <v>15</v>
      </c>
      <c r="O29" s="74">
        <v>-14</v>
      </c>
      <c r="P29" s="110" t="s">
        <v>1196</v>
      </c>
      <c r="Q29" s="71" t="s">
        <v>1194</v>
      </c>
      <c r="R29" s="72" t="s">
        <v>1191</v>
      </c>
      <c r="S29" s="72" t="s">
        <v>1192</v>
      </c>
      <c r="T29" s="71" t="s">
        <v>1193</v>
      </c>
      <c r="U29" s="72" t="s">
        <v>1194</v>
      </c>
      <c r="V29" s="70" t="s">
        <v>1187</v>
      </c>
      <c r="W29" s="70" t="s">
        <v>1189</v>
      </c>
      <c r="X29" s="70" t="s">
        <v>1195</v>
      </c>
      <c r="Y29" s="70" t="s">
        <v>1190</v>
      </c>
      <c r="Z29" s="72" t="s">
        <v>120</v>
      </c>
      <c r="AA29" s="70" t="s">
        <v>1194</v>
      </c>
      <c r="AB29" s="157" t="s">
        <v>1193</v>
      </c>
      <c r="AC29" s="157" t="s">
        <v>1192</v>
      </c>
      <c r="AD29" s="157" t="s">
        <v>1187</v>
      </c>
      <c r="AE29" s="158" t="s">
        <v>1456</v>
      </c>
      <c r="AF29" s="158" t="s">
        <v>120</v>
      </c>
      <c r="AG29" s="158" t="s">
        <v>1194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2:AG27"/>
  <sheetViews>
    <sheetView topLeftCell="B4" workbookViewId="0">
      <selection activeCell="AG26" sqref="AG26"/>
    </sheetView>
  </sheetViews>
  <sheetFormatPr defaultColWidth="8.625" defaultRowHeight="14.25" x14ac:dyDescent="0.2"/>
  <cols>
    <col min="1" max="1" width="4.125" customWidth="1"/>
    <col min="2" max="2" width="20.625" customWidth="1"/>
    <col min="3" max="3" width="3.875" customWidth="1"/>
    <col min="4" max="4" width="3.75" customWidth="1"/>
    <col min="5" max="6" width="3.5" customWidth="1"/>
    <col min="7" max="7" width="3.75" customWidth="1"/>
    <col min="8" max="9" width="4.125" customWidth="1"/>
    <col min="10" max="12" width="3.875" customWidth="1"/>
    <col min="13" max="13" width="3.75" customWidth="1"/>
    <col min="14" max="14" width="3.875" customWidth="1"/>
    <col min="15" max="15" width="3.75" customWidth="1"/>
    <col min="16" max="16" width="4.125" customWidth="1"/>
    <col min="17" max="17" width="4.75" customWidth="1"/>
    <col min="18" max="18" width="4.375" customWidth="1"/>
    <col min="19" max="19" width="4" customWidth="1"/>
    <col min="20" max="20" width="3.875" customWidth="1"/>
    <col min="21" max="21" width="4.5" customWidth="1"/>
    <col min="22" max="22" width="3.875" customWidth="1"/>
    <col min="23" max="23" width="4.125" customWidth="1"/>
    <col min="24" max="24" width="4.375" customWidth="1"/>
    <col min="25" max="25" width="4.5" customWidth="1"/>
    <col min="26" max="26" width="4.375" customWidth="1"/>
    <col min="27" max="27" width="4.5" customWidth="1"/>
    <col min="28" max="29" width="5.25" customWidth="1"/>
    <col min="30" max="30" width="5.125" customWidth="1"/>
    <col min="31" max="31" width="5.875" customWidth="1"/>
    <col min="32" max="32" width="5.25" customWidth="1"/>
    <col min="33" max="33" width="6.875" customWidth="1"/>
  </cols>
  <sheetData>
    <row r="2" spans="1:33" ht="15" x14ac:dyDescent="0.25">
      <c r="B2" s="64">
        <v>3</v>
      </c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0" t="s">
        <v>1196</v>
      </c>
      <c r="Q2" s="71" t="s">
        <v>1194</v>
      </c>
      <c r="R2" s="72" t="s">
        <v>1191</v>
      </c>
      <c r="S2" s="72" t="s">
        <v>1192</v>
      </c>
      <c r="T2" s="71" t="s">
        <v>1193</v>
      </c>
      <c r="U2" s="72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0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3" spans="1:33" ht="15" x14ac:dyDescent="0.25">
      <c r="B3" s="155" t="s">
        <v>1328</v>
      </c>
      <c r="C3" s="64">
        <v>3</v>
      </c>
      <c r="D3" s="69">
        <v>6</v>
      </c>
      <c r="E3" s="64">
        <v>1</v>
      </c>
      <c r="F3" s="64">
        <v>4</v>
      </c>
      <c r="G3" s="64">
        <v>1</v>
      </c>
      <c r="H3" s="65"/>
      <c r="I3" s="64"/>
      <c r="J3" s="64">
        <v>1</v>
      </c>
      <c r="K3" s="64">
        <v>1</v>
      </c>
      <c r="L3" s="64">
        <v>1</v>
      </c>
      <c r="M3" s="64"/>
      <c r="N3" s="64">
        <v>1</v>
      </c>
      <c r="O3" s="64">
        <v>1</v>
      </c>
      <c r="P3" s="64">
        <v>1</v>
      </c>
      <c r="Q3" s="65"/>
      <c r="R3" s="66">
        <v>2</v>
      </c>
      <c r="S3" s="66">
        <v>4</v>
      </c>
      <c r="T3" s="68"/>
      <c r="U3" s="64"/>
      <c r="V3" s="152"/>
      <c r="W3" s="64"/>
      <c r="X3" s="64"/>
      <c r="Y3" s="64">
        <v>1</v>
      </c>
      <c r="Z3" s="64"/>
      <c r="AA3" s="65"/>
      <c r="AC3">
        <v>4</v>
      </c>
      <c r="AE3">
        <v>2</v>
      </c>
    </row>
    <row r="4" spans="1:33" ht="15" x14ac:dyDescent="0.25">
      <c r="B4" s="155" t="s">
        <v>1329</v>
      </c>
      <c r="C4" s="64">
        <v>4</v>
      </c>
      <c r="D4" s="69">
        <v>5</v>
      </c>
      <c r="E4" s="64">
        <v>4</v>
      </c>
      <c r="F4" s="64">
        <v>1</v>
      </c>
      <c r="G4" s="64"/>
      <c r="H4" s="65"/>
      <c r="I4" s="66">
        <v>1</v>
      </c>
      <c r="J4" s="64">
        <v>1</v>
      </c>
      <c r="K4" s="64"/>
      <c r="L4" s="64"/>
      <c r="M4" s="64">
        <v>1</v>
      </c>
      <c r="N4" s="64">
        <v>1</v>
      </c>
      <c r="O4" s="73">
        <v>1</v>
      </c>
      <c r="P4" s="64"/>
      <c r="Q4" s="65"/>
      <c r="R4" s="64">
        <v>1</v>
      </c>
      <c r="S4" s="66">
        <v>4</v>
      </c>
      <c r="T4" s="68"/>
      <c r="U4" s="64"/>
      <c r="V4" s="152"/>
      <c r="W4" s="64"/>
      <c r="X4" s="64">
        <v>1</v>
      </c>
      <c r="Y4" s="64"/>
      <c r="Z4" s="64"/>
      <c r="AA4" s="65"/>
      <c r="AB4">
        <v>2</v>
      </c>
      <c r="AD4">
        <v>3</v>
      </c>
      <c r="AE4">
        <v>2</v>
      </c>
    </row>
    <row r="5" spans="1:33" ht="15" x14ac:dyDescent="0.25">
      <c r="B5" s="155" t="s">
        <v>1330</v>
      </c>
      <c r="C5" s="64">
        <v>2</v>
      </c>
      <c r="D5" s="69">
        <v>4</v>
      </c>
      <c r="E5" s="64">
        <v>2</v>
      </c>
      <c r="F5" s="64">
        <v>1</v>
      </c>
      <c r="G5" s="64">
        <v>1</v>
      </c>
      <c r="H5" s="65"/>
      <c r="I5" s="64">
        <v>1</v>
      </c>
      <c r="J5" s="64">
        <v>2</v>
      </c>
      <c r="K5" s="64">
        <v>1</v>
      </c>
      <c r="L5" s="64"/>
      <c r="M5" s="64"/>
      <c r="N5" s="64"/>
      <c r="O5" s="64"/>
      <c r="P5" s="64"/>
      <c r="Q5" s="65"/>
      <c r="R5" s="64">
        <v>2</v>
      </c>
      <c r="S5" s="66">
        <v>2</v>
      </c>
      <c r="T5" s="68"/>
      <c r="U5" s="64"/>
      <c r="V5" s="152"/>
      <c r="W5" s="64"/>
      <c r="X5" s="64">
        <v>1</v>
      </c>
      <c r="Y5" s="64"/>
      <c r="Z5" s="64"/>
      <c r="AA5" s="65"/>
      <c r="AB5">
        <v>3</v>
      </c>
      <c r="AC5">
        <v>5</v>
      </c>
      <c r="AD5" s="66"/>
      <c r="AE5" s="66">
        <v>2</v>
      </c>
    </row>
    <row r="6" spans="1:33" ht="15" x14ac:dyDescent="0.25">
      <c r="B6" s="155" t="s">
        <v>1326</v>
      </c>
      <c r="C6" s="64">
        <v>5</v>
      </c>
      <c r="D6" s="69">
        <v>4</v>
      </c>
      <c r="E6" s="64">
        <v>3</v>
      </c>
      <c r="F6" s="64">
        <v>1</v>
      </c>
      <c r="G6" s="68"/>
      <c r="H6" s="65"/>
      <c r="I6" s="64">
        <v>1</v>
      </c>
      <c r="J6" s="64">
        <v>1</v>
      </c>
      <c r="K6" s="64"/>
      <c r="L6" s="64"/>
      <c r="M6" s="64"/>
      <c r="N6" s="64"/>
      <c r="O6" s="66">
        <v>1</v>
      </c>
      <c r="P6" s="66">
        <v>1</v>
      </c>
      <c r="Q6" s="67"/>
      <c r="R6" s="68">
        <v>3</v>
      </c>
      <c r="S6" s="68">
        <v>1</v>
      </c>
      <c r="T6" s="68"/>
      <c r="U6" s="65"/>
      <c r="V6" s="64">
        <v>1</v>
      </c>
      <c r="W6" s="64"/>
      <c r="X6" s="64"/>
      <c r="Y6" s="64"/>
      <c r="Z6" s="64"/>
      <c r="AA6" s="65"/>
      <c r="AB6" s="126"/>
      <c r="AC6" s="126"/>
      <c r="AD6" s="126"/>
      <c r="AE6" s="126"/>
      <c r="AF6" s="126"/>
    </row>
    <row r="7" spans="1:33" ht="15" x14ac:dyDescent="0.25">
      <c r="B7" s="155" t="s">
        <v>1327</v>
      </c>
      <c r="C7" s="64">
        <v>6</v>
      </c>
      <c r="D7" s="69">
        <v>5</v>
      </c>
      <c r="E7" s="64">
        <v>1</v>
      </c>
      <c r="F7" s="64">
        <v>4</v>
      </c>
      <c r="G7" s="64"/>
      <c r="H7" s="65"/>
      <c r="I7" s="64"/>
      <c r="J7" s="64">
        <v>2</v>
      </c>
      <c r="K7" s="64"/>
      <c r="L7" s="64"/>
      <c r="M7" s="64"/>
      <c r="N7" s="64"/>
      <c r="O7" s="73">
        <v>1</v>
      </c>
      <c r="P7" s="73">
        <v>2</v>
      </c>
      <c r="Q7" s="67"/>
      <c r="R7" s="64">
        <v>1</v>
      </c>
      <c r="S7" s="64">
        <v>4</v>
      </c>
      <c r="T7" s="64"/>
      <c r="U7" s="65"/>
      <c r="V7" s="64"/>
      <c r="W7" s="64"/>
      <c r="X7" s="64">
        <v>1</v>
      </c>
      <c r="Y7" s="64"/>
      <c r="Z7" s="64"/>
      <c r="AA7" s="65"/>
      <c r="AB7">
        <v>2</v>
      </c>
      <c r="AD7">
        <v>2</v>
      </c>
    </row>
    <row r="8" spans="1:33" ht="15" x14ac:dyDescent="0.25">
      <c r="B8" s="155" t="s">
        <v>1324</v>
      </c>
      <c r="C8" s="64">
        <v>9</v>
      </c>
      <c r="D8" s="69">
        <v>7</v>
      </c>
      <c r="E8" s="64">
        <v>4</v>
      </c>
      <c r="F8" s="64">
        <v>3</v>
      </c>
      <c r="G8" s="64"/>
      <c r="H8" s="65"/>
      <c r="I8" s="64"/>
      <c r="J8" s="64"/>
      <c r="K8" s="64">
        <v>1</v>
      </c>
      <c r="L8" s="64">
        <v>4</v>
      </c>
      <c r="M8" s="64"/>
      <c r="N8" s="64">
        <v>1</v>
      </c>
      <c r="O8" s="73"/>
      <c r="P8" s="73">
        <v>1</v>
      </c>
      <c r="Q8" s="67"/>
      <c r="R8" s="64">
        <v>5</v>
      </c>
      <c r="S8" s="64">
        <v>1</v>
      </c>
      <c r="T8" s="64">
        <v>1</v>
      </c>
      <c r="U8" s="65"/>
      <c r="V8" s="64"/>
      <c r="W8" s="64"/>
      <c r="X8" s="64"/>
      <c r="Y8" s="64">
        <v>1</v>
      </c>
      <c r="Z8" s="64"/>
      <c r="AA8" s="65"/>
      <c r="AB8">
        <v>1</v>
      </c>
      <c r="AC8">
        <v>3</v>
      </c>
      <c r="AD8">
        <v>3</v>
      </c>
      <c r="AE8">
        <v>2</v>
      </c>
    </row>
    <row r="9" spans="1:33" ht="15" x14ac:dyDescent="0.25">
      <c r="A9">
        <v>7</v>
      </c>
      <c r="B9" s="155" t="s">
        <v>1325</v>
      </c>
      <c r="C9" s="64">
        <v>6</v>
      </c>
      <c r="D9" s="69">
        <v>5</v>
      </c>
      <c r="E9" s="64">
        <v>2</v>
      </c>
      <c r="F9" s="64">
        <v>2</v>
      </c>
      <c r="G9" s="64">
        <v>1</v>
      </c>
      <c r="H9" s="65"/>
      <c r="I9" s="64">
        <v>1</v>
      </c>
      <c r="J9" s="64"/>
      <c r="K9" s="64"/>
      <c r="L9" s="64">
        <v>1</v>
      </c>
      <c r="M9" s="64">
        <v>1</v>
      </c>
      <c r="N9" s="64"/>
      <c r="O9" s="73">
        <v>1</v>
      </c>
      <c r="P9" s="73">
        <v>1</v>
      </c>
      <c r="Q9" s="67"/>
      <c r="R9" s="64">
        <v>1</v>
      </c>
      <c r="S9" s="64">
        <v>3</v>
      </c>
      <c r="T9" s="64">
        <v>1</v>
      </c>
      <c r="U9" s="65"/>
      <c r="V9" s="64">
        <v>1</v>
      </c>
      <c r="W9" s="64"/>
      <c r="X9" s="64"/>
      <c r="Y9" s="64"/>
      <c r="Z9" s="64"/>
      <c r="AA9" s="65"/>
      <c r="AB9">
        <v>3</v>
      </c>
      <c r="AC9">
        <v>4</v>
      </c>
      <c r="AD9" s="66"/>
      <c r="AE9" s="106">
        <v>2</v>
      </c>
    </row>
    <row r="11" spans="1:33" x14ac:dyDescent="0.2">
      <c r="B11" s="64">
        <v>5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33" ht="15" x14ac:dyDescent="0.25">
      <c r="B12" s="155" t="s">
        <v>1331</v>
      </c>
      <c r="C12">
        <v>4</v>
      </c>
      <c r="D12" s="96">
        <v>3</v>
      </c>
      <c r="E12" s="64">
        <v>2</v>
      </c>
      <c r="F12" s="64">
        <v>1</v>
      </c>
      <c r="G12" s="64"/>
      <c r="H12" s="65"/>
      <c r="I12" s="64"/>
      <c r="J12" s="64">
        <v>1</v>
      </c>
      <c r="K12" s="64">
        <v>1</v>
      </c>
      <c r="L12" s="64">
        <v>1</v>
      </c>
      <c r="M12" s="64"/>
      <c r="N12" s="64"/>
      <c r="O12" s="64"/>
      <c r="P12" s="64"/>
      <c r="Q12" s="65"/>
      <c r="R12" s="64">
        <v>1</v>
      </c>
      <c r="S12" s="66">
        <v>1</v>
      </c>
      <c r="T12" s="68">
        <v>1</v>
      </c>
      <c r="U12" s="64"/>
      <c r="V12" s="152"/>
      <c r="W12" s="64"/>
      <c r="X12" s="64">
        <v>1</v>
      </c>
      <c r="Y12" s="64"/>
      <c r="Z12" s="64"/>
      <c r="AA12" s="65"/>
      <c r="AC12">
        <v>4</v>
      </c>
      <c r="AE12">
        <v>5</v>
      </c>
    </row>
    <row r="13" spans="1:33" ht="15" x14ac:dyDescent="0.25">
      <c r="B13" s="155" t="s">
        <v>1332</v>
      </c>
      <c r="C13">
        <v>7</v>
      </c>
      <c r="D13" s="96">
        <v>4</v>
      </c>
      <c r="E13" s="64">
        <v>2</v>
      </c>
      <c r="F13" s="64">
        <v>1</v>
      </c>
      <c r="G13" s="64">
        <v>1</v>
      </c>
      <c r="H13" s="65"/>
      <c r="I13" s="66">
        <v>2</v>
      </c>
      <c r="J13" s="64">
        <v>1</v>
      </c>
      <c r="K13" s="64">
        <v>1</v>
      </c>
      <c r="L13" s="64"/>
      <c r="M13" s="64"/>
      <c r="N13" s="64"/>
      <c r="O13" s="64"/>
      <c r="P13" s="64"/>
      <c r="Q13" s="65"/>
      <c r="R13" s="64">
        <v>2</v>
      </c>
      <c r="S13" s="66">
        <v>2</v>
      </c>
      <c r="T13" s="68"/>
      <c r="U13" s="64"/>
      <c r="V13" s="152"/>
      <c r="W13" s="64"/>
      <c r="X13" s="64">
        <v>1</v>
      </c>
      <c r="Y13" s="64"/>
      <c r="Z13" s="64"/>
      <c r="AA13" s="65"/>
      <c r="AC13">
        <v>3</v>
      </c>
      <c r="AD13">
        <v>3</v>
      </c>
      <c r="AE13">
        <v>2</v>
      </c>
    </row>
    <row r="14" spans="1:33" ht="15" x14ac:dyDescent="0.25">
      <c r="B14" s="155" t="s">
        <v>1333</v>
      </c>
      <c r="C14">
        <v>7</v>
      </c>
      <c r="D14" s="96">
        <v>3</v>
      </c>
      <c r="E14" s="64">
        <v>1</v>
      </c>
      <c r="F14" s="64">
        <v>1</v>
      </c>
      <c r="G14" s="68">
        <v>1</v>
      </c>
      <c r="H14" s="65"/>
      <c r="I14" s="64">
        <v>1</v>
      </c>
      <c r="J14" s="64">
        <v>1</v>
      </c>
      <c r="K14" s="64"/>
      <c r="L14" s="64"/>
      <c r="M14" s="64">
        <v>1</v>
      </c>
      <c r="N14" s="64"/>
      <c r="O14" s="66"/>
      <c r="P14" s="66"/>
      <c r="Q14" s="67"/>
      <c r="R14" s="68">
        <v>1</v>
      </c>
      <c r="S14" s="68">
        <v>2</v>
      </c>
      <c r="T14" s="68"/>
      <c r="U14" s="65"/>
      <c r="V14" s="64">
        <v>1</v>
      </c>
      <c r="W14" s="64"/>
      <c r="X14" s="64"/>
      <c r="Y14" s="64"/>
      <c r="Z14" s="64"/>
      <c r="AA14" s="65"/>
      <c r="AC14">
        <v>2</v>
      </c>
      <c r="AD14" s="66">
        <v>9</v>
      </c>
      <c r="AE14" s="106">
        <v>1</v>
      </c>
    </row>
    <row r="15" spans="1:33" ht="15" x14ac:dyDescent="0.25">
      <c r="B15" s="155" t="s">
        <v>1334</v>
      </c>
      <c r="C15">
        <v>6</v>
      </c>
      <c r="D15" s="96">
        <v>5</v>
      </c>
      <c r="E15" s="64">
        <v>1</v>
      </c>
      <c r="F15" s="64">
        <v>4</v>
      </c>
      <c r="G15" s="64"/>
      <c r="H15" s="65"/>
      <c r="I15" s="64"/>
      <c r="J15" s="64"/>
      <c r="K15" s="64"/>
      <c r="L15" s="64">
        <v>2</v>
      </c>
      <c r="M15" s="64">
        <v>2</v>
      </c>
      <c r="N15" s="64"/>
      <c r="O15" s="73">
        <v>1</v>
      </c>
      <c r="P15" s="73"/>
      <c r="Q15" s="67"/>
      <c r="R15" s="64">
        <v>1</v>
      </c>
      <c r="S15" s="64">
        <v>4</v>
      </c>
      <c r="T15" s="64"/>
      <c r="U15" s="65"/>
      <c r="V15" s="64"/>
      <c r="W15" s="64"/>
      <c r="X15" s="64">
        <v>1</v>
      </c>
      <c r="Y15" s="64"/>
      <c r="Z15" s="64"/>
      <c r="AA15" s="65"/>
      <c r="AB15">
        <v>2</v>
      </c>
      <c r="AC15">
        <v>4</v>
      </c>
    </row>
    <row r="16" spans="1:33" ht="15" x14ac:dyDescent="0.25">
      <c r="B16" s="155" t="s">
        <v>1335</v>
      </c>
      <c r="C16">
        <v>9</v>
      </c>
      <c r="D16" s="96">
        <v>9</v>
      </c>
      <c r="E16" s="64">
        <v>4</v>
      </c>
      <c r="F16" s="64">
        <v>2</v>
      </c>
      <c r="G16" s="64">
        <v>3</v>
      </c>
      <c r="H16" s="65"/>
      <c r="I16" s="66">
        <v>1</v>
      </c>
      <c r="J16" s="66">
        <v>2</v>
      </c>
      <c r="K16" s="66">
        <v>1</v>
      </c>
      <c r="L16" s="66">
        <v>2</v>
      </c>
      <c r="M16" s="64"/>
      <c r="N16" s="64">
        <v>1</v>
      </c>
      <c r="O16" s="64">
        <v>2</v>
      </c>
      <c r="P16" s="64"/>
      <c r="Q16" s="65"/>
      <c r="R16" s="64">
        <v>3</v>
      </c>
      <c r="S16" s="66">
        <v>5</v>
      </c>
      <c r="T16" s="66">
        <v>1</v>
      </c>
      <c r="U16" s="64"/>
      <c r="V16" s="152"/>
      <c r="W16" s="64"/>
      <c r="X16" s="64"/>
      <c r="Y16" s="64"/>
      <c r="Z16" s="64">
        <v>1</v>
      </c>
      <c r="AA16" s="65"/>
      <c r="AD16">
        <v>3</v>
      </c>
      <c r="AE16">
        <v>2</v>
      </c>
    </row>
    <row r="17" spans="1:33" ht="15" x14ac:dyDescent="0.25">
      <c r="B17" s="155" t="s">
        <v>1336</v>
      </c>
      <c r="C17">
        <v>5</v>
      </c>
      <c r="D17" s="96">
        <v>5</v>
      </c>
      <c r="E17">
        <v>3</v>
      </c>
      <c r="F17">
        <v>2</v>
      </c>
      <c r="H17" s="89"/>
      <c r="I17" s="64"/>
      <c r="J17" s="64">
        <v>1</v>
      </c>
      <c r="K17" s="64">
        <v>3</v>
      </c>
      <c r="L17" s="64"/>
      <c r="M17" s="64"/>
      <c r="N17" s="64"/>
      <c r="O17" s="73">
        <v>1</v>
      </c>
      <c r="P17" s="73"/>
      <c r="Q17" s="67"/>
      <c r="R17" s="64">
        <v>1</v>
      </c>
      <c r="S17" s="64">
        <v>4</v>
      </c>
      <c r="T17" s="64"/>
      <c r="U17" s="65"/>
      <c r="V17" s="64"/>
      <c r="W17" s="64"/>
      <c r="X17" s="64">
        <v>1</v>
      </c>
      <c r="Y17" s="64"/>
      <c r="Z17" s="64"/>
      <c r="AA17" s="65"/>
      <c r="AB17">
        <v>3</v>
      </c>
      <c r="AC17">
        <v>2</v>
      </c>
      <c r="AD17" s="66">
        <v>4</v>
      </c>
      <c r="AE17" s="106">
        <v>1</v>
      </c>
    </row>
    <row r="18" spans="1:33" ht="15" x14ac:dyDescent="0.25">
      <c r="B18" s="155" t="s">
        <v>1337</v>
      </c>
      <c r="C18">
        <v>8</v>
      </c>
      <c r="D18" s="96">
        <v>7</v>
      </c>
      <c r="E18">
        <v>5</v>
      </c>
      <c r="F18">
        <v>2</v>
      </c>
      <c r="H18" s="89"/>
      <c r="I18" s="64"/>
      <c r="J18" s="64"/>
      <c r="K18" s="64">
        <v>3</v>
      </c>
      <c r="L18" s="64"/>
      <c r="M18" s="64">
        <v>1</v>
      </c>
      <c r="N18" s="64">
        <v>1</v>
      </c>
      <c r="O18" s="73"/>
      <c r="P18" s="73">
        <v>2</v>
      </c>
      <c r="Q18" s="67"/>
      <c r="R18" s="64">
        <v>2</v>
      </c>
      <c r="S18" s="64">
        <v>4</v>
      </c>
      <c r="T18" s="64">
        <v>1</v>
      </c>
      <c r="U18" s="65"/>
      <c r="V18" s="64"/>
      <c r="W18" s="64"/>
      <c r="X18" s="64"/>
      <c r="Y18" s="64">
        <v>1</v>
      </c>
      <c r="Z18" s="64"/>
      <c r="AA18" s="65"/>
      <c r="AB18" s="126"/>
      <c r="AC18" s="126"/>
      <c r="AD18" s="126"/>
      <c r="AE18" s="126"/>
      <c r="AF18" s="126"/>
    </row>
    <row r="19" spans="1:33" ht="15" x14ac:dyDescent="0.25">
      <c r="A19">
        <v>8</v>
      </c>
      <c r="B19" s="155" t="s">
        <v>1338</v>
      </c>
      <c r="C19">
        <v>5</v>
      </c>
      <c r="D19" s="96">
        <v>8</v>
      </c>
      <c r="E19">
        <v>4</v>
      </c>
      <c r="F19">
        <v>3</v>
      </c>
      <c r="G19">
        <v>1</v>
      </c>
      <c r="H19" s="89"/>
      <c r="I19" s="64">
        <v>1</v>
      </c>
      <c r="J19" s="64">
        <v>1</v>
      </c>
      <c r="K19" s="64"/>
      <c r="L19" s="64">
        <v>1</v>
      </c>
      <c r="M19" s="64"/>
      <c r="N19" s="64">
        <v>1</v>
      </c>
      <c r="O19" s="73"/>
      <c r="P19" s="73">
        <v>4</v>
      </c>
      <c r="Q19" s="67"/>
      <c r="R19" s="64">
        <v>1</v>
      </c>
      <c r="S19" s="64">
        <v>6</v>
      </c>
      <c r="T19" s="64">
        <v>1</v>
      </c>
      <c r="U19" s="65"/>
      <c r="V19" s="64">
        <v>1</v>
      </c>
      <c r="W19" s="64"/>
      <c r="X19" s="64"/>
      <c r="Y19" s="64"/>
      <c r="Z19" s="64"/>
      <c r="AA19" s="65"/>
      <c r="AC19">
        <v>5</v>
      </c>
      <c r="AD19">
        <v>5</v>
      </c>
      <c r="AF19">
        <v>1</v>
      </c>
    </row>
    <row r="21" spans="1:33" x14ac:dyDescent="0.2">
      <c r="B21" s="64">
        <v>7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</row>
    <row r="22" spans="1:33" ht="15" x14ac:dyDescent="0.25">
      <c r="B22" s="155" t="s">
        <v>1339</v>
      </c>
      <c r="C22" s="64">
        <v>6</v>
      </c>
      <c r="D22" s="69">
        <v>7</v>
      </c>
      <c r="E22" s="64">
        <v>4</v>
      </c>
      <c r="F22" s="64">
        <v>3</v>
      </c>
      <c r="G22" s="64"/>
      <c r="H22" s="65"/>
      <c r="I22" s="64">
        <v>1</v>
      </c>
      <c r="J22" s="64">
        <v>1</v>
      </c>
      <c r="K22" s="64">
        <v>1</v>
      </c>
      <c r="L22" s="64"/>
      <c r="M22" s="64">
        <v>2</v>
      </c>
      <c r="N22" s="64">
        <v>1</v>
      </c>
      <c r="O22" s="73"/>
      <c r="P22" s="73">
        <v>1</v>
      </c>
      <c r="Q22" s="67"/>
      <c r="R22" s="64">
        <v>5</v>
      </c>
      <c r="S22" s="64">
        <v>1</v>
      </c>
      <c r="T22" s="64">
        <v>1</v>
      </c>
      <c r="U22" s="65"/>
      <c r="V22" s="64"/>
      <c r="W22" s="64"/>
      <c r="X22" s="64">
        <v>1</v>
      </c>
      <c r="Y22" s="64"/>
      <c r="Z22" s="64"/>
      <c r="AA22" s="65"/>
      <c r="AB22">
        <v>2</v>
      </c>
      <c r="AC22">
        <v>4</v>
      </c>
      <c r="AE22">
        <v>2</v>
      </c>
    </row>
    <row r="23" spans="1:33" ht="15" x14ac:dyDescent="0.25">
      <c r="B23" s="155" t="s">
        <v>1340</v>
      </c>
      <c r="C23" s="64">
        <v>8</v>
      </c>
      <c r="D23" s="69">
        <v>9</v>
      </c>
      <c r="E23" s="64">
        <v>8</v>
      </c>
      <c r="F23" s="64">
        <v>1</v>
      </c>
      <c r="G23" s="64"/>
      <c r="H23" s="65"/>
      <c r="I23" s="64">
        <v>1</v>
      </c>
      <c r="J23" s="64">
        <v>3</v>
      </c>
      <c r="K23" s="64">
        <v>4</v>
      </c>
      <c r="L23" s="64"/>
      <c r="M23" s="64"/>
      <c r="N23" s="64"/>
      <c r="O23" s="73"/>
      <c r="P23" s="73">
        <v>1</v>
      </c>
      <c r="Q23" s="67"/>
      <c r="R23" s="64">
        <v>4</v>
      </c>
      <c r="S23" s="64">
        <v>4</v>
      </c>
      <c r="T23" s="64">
        <v>1</v>
      </c>
      <c r="U23" s="65"/>
      <c r="V23" s="64"/>
      <c r="W23" s="64"/>
      <c r="X23" s="64"/>
      <c r="Y23" s="64"/>
      <c r="Z23" s="64">
        <v>1</v>
      </c>
      <c r="AA23" s="65"/>
      <c r="AB23" s="126"/>
      <c r="AC23" s="126"/>
      <c r="AD23" s="126"/>
      <c r="AE23" s="126"/>
      <c r="AF23" s="126"/>
    </row>
    <row r="24" spans="1:33" ht="15" x14ac:dyDescent="0.25">
      <c r="A24">
        <v>3</v>
      </c>
      <c r="B24" s="155" t="s">
        <v>1341</v>
      </c>
      <c r="C24" s="64">
        <v>5</v>
      </c>
      <c r="D24" s="69">
        <v>9</v>
      </c>
      <c r="E24" s="64">
        <v>6</v>
      </c>
      <c r="F24" s="64">
        <v>3</v>
      </c>
      <c r="G24" s="64"/>
      <c r="H24" s="65"/>
      <c r="I24" s="64"/>
      <c r="J24" s="64">
        <v>2</v>
      </c>
      <c r="K24" s="64">
        <v>1</v>
      </c>
      <c r="L24" s="64">
        <v>1</v>
      </c>
      <c r="M24" s="64"/>
      <c r="N24" s="64">
        <v>2</v>
      </c>
      <c r="O24" s="73">
        <v>1</v>
      </c>
      <c r="P24" s="73">
        <v>2</v>
      </c>
      <c r="Q24" s="67"/>
      <c r="R24" s="64">
        <v>3</v>
      </c>
      <c r="S24" s="64">
        <v>5</v>
      </c>
      <c r="T24" s="64">
        <v>1</v>
      </c>
      <c r="U24" s="65"/>
      <c r="V24" s="64"/>
      <c r="W24" s="64"/>
      <c r="X24" s="64"/>
      <c r="Y24" s="64"/>
      <c r="Z24" s="64">
        <v>1</v>
      </c>
      <c r="AA24" s="65"/>
      <c r="AB24">
        <v>3</v>
      </c>
      <c r="AC24">
        <v>2</v>
      </c>
      <c r="AD24" s="66"/>
      <c r="AE24" s="106">
        <v>2</v>
      </c>
      <c r="AG24" s="84">
        <v>3</v>
      </c>
    </row>
    <row r="25" spans="1:33" ht="15" x14ac:dyDescent="0.25">
      <c r="A25" s="84">
        <f>SUM(A6:A24)</f>
        <v>18</v>
      </c>
      <c r="B25" s="126" t="s">
        <v>1197</v>
      </c>
    </row>
    <row r="26" spans="1:33" ht="15" x14ac:dyDescent="0.25">
      <c r="C26" s="108">
        <f>SUM(C3:C24)</f>
        <v>105</v>
      </c>
      <c r="D26" s="92">
        <f>SUM(D3:D24)</f>
        <v>105</v>
      </c>
      <c r="E26" s="108">
        <f>SUM(E3:E24)</f>
        <v>57</v>
      </c>
      <c r="F26" s="108">
        <f>SUM(F3:F24)</f>
        <v>39</v>
      </c>
      <c r="G26" s="108">
        <f>SUM(G3:G24)</f>
        <v>9</v>
      </c>
      <c r="H26" s="93">
        <f>SUM(E26:G26)</f>
        <v>105</v>
      </c>
      <c r="I26" s="108">
        <f t="shared" ref="I26:P26" si="0">SUM(I3:I24)</f>
        <v>11</v>
      </c>
      <c r="J26" s="108">
        <f t="shared" si="0"/>
        <v>20</v>
      </c>
      <c r="K26" s="108">
        <f t="shared" si="0"/>
        <v>18</v>
      </c>
      <c r="L26" s="108">
        <f t="shared" si="0"/>
        <v>13</v>
      </c>
      <c r="M26" s="108">
        <f t="shared" si="0"/>
        <v>8</v>
      </c>
      <c r="N26" s="108">
        <f t="shared" si="0"/>
        <v>9</v>
      </c>
      <c r="O26" s="108">
        <f t="shared" si="0"/>
        <v>10</v>
      </c>
      <c r="P26" s="108">
        <f t="shared" si="0"/>
        <v>16</v>
      </c>
      <c r="Q26" s="95">
        <f>SUM(I26:P26)</f>
        <v>105</v>
      </c>
      <c r="R26" s="108">
        <f>SUM(R3:R24)</f>
        <v>39</v>
      </c>
      <c r="S26" s="108">
        <f>SUM(S3:S24)</f>
        <v>57</v>
      </c>
      <c r="T26" s="108">
        <f>SUM(T3:T24)</f>
        <v>9</v>
      </c>
      <c r="U26" s="93">
        <f>SUM(R26:T26)</f>
        <v>105</v>
      </c>
      <c r="V26" s="108">
        <f>SUM(V3:V24)</f>
        <v>4</v>
      </c>
      <c r="W26" s="108">
        <f>SUM(W3:W24)</f>
        <v>0</v>
      </c>
      <c r="X26" s="108">
        <f>SUM(X3:X24)</f>
        <v>8</v>
      </c>
      <c r="Y26" s="108">
        <f>SUM(Y3:Y24)</f>
        <v>3</v>
      </c>
      <c r="Z26" s="108">
        <f>SUM(Z3:Z24)</f>
        <v>3</v>
      </c>
      <c r="AA26" s="93">
        <f>SUM(V26:Z26)</f>
        <v>18</v>
      </c>
      <c r="AB26" s="108">
        <f>SUM(AB3:AB24)</f>
        <v>21</v>
      </c>
      <c r="AC26" s="108">
        <f>SUM(AC3:AC24)</f>
        <v>42</v>
      </c>
      <c r="AD26" s="108">
        <f>SUM(AD3:AD24)</f>
        <v>32</v>
      </c>
      <c r="AE26" s="108">
        <f>SUM(AE3:AE24)</f>
        <v>25</v>
      </c>
      <c r="AF26" s="108">
        <f>SUM(AF3:AF24)</f>
        <v>1</v>
      </c>
      <c r="AG26" s="93">
        <f>SUM(AB26:AF26)</f>
        <v>121</v>
      </c>
    </row>
    <row r="27" spans="1:33" ht="15" x14ac:dyDescent="0.25">
      <c r="C27" s="70" t="s">
        <v>1185</v>
      </c>
      <c r="D27" s="71" t="s">
        <v>1186</v>
      </c>
      <c r="E27" s="70" t="s">
        <v>1187</v>
      </c>
      <c r="F27" s="70" t="s">
        <v>1188</v>
      </c>
      <c r="G27" s="72" t="s">
        <v>120</v>
      </c>
      <c r="H27" s="71" t="s">
        <v>1194</v>
      </c>
      <c r="I27" s="70">
        <v>20</v>
      </c>
      <c r="J27" s="70">
        <v>19</v>
      </c>
      <c r="K27" s="70">
        <v>18</v>
      </c>
      <c r="L27" s="70">
        <v>17</v>
      </c>
      <c r="M27" s="70">
        <v>16</v>
      </c>
      <c r="N27" s="70">
        <v>15</v>
      </c>
      <c r="O27" s="74">
        <v>-14</v>
      </c>
      <c r="P27" s="110" t="s">
        <v>1196</v>
      </c>
      <c r="Q27" s="71" t="s">
        <v>1194</v>
      </c>
      <c r="R27" s="72" t="s">
        <v>1191</v>
      </c>
      <c r="S27" s="72" t="s">
        <v>1192</v>
      </c>
      <c r="T27" s="71" t="s">
        <v>1193</v>
      </c>
      <c r="U27" s="72" t="s">
        <v>1194</v>
      </c>
      <c r="V27" s="70" t="s">
        <v>1187</v>
      </c>
      <c r="W27" s="70" t="s">
        <v>1189</v>
      </c>
      <c r="X27" s="70" t="s">
        <v>1195</v>
      </c>
      <c r="Y27" s="70" t="s">
        <v>1190</v>
      </c>
      <c r="Z27" s="72" t="s">
        <v>120</v>
      </c>
      <c r="AA27" s="70" t="s">
        <v>1194</v>
      </c>
      <c r="AB27" s="157" t="s">
        <v>1193</v>
      </c>
      <c r="AC27" s="157" t="s">
        <v>1192</v>
      </c>
      <c r="AD27" s="157" t="s">
        <v>1187</v>
      </c>
      <c r="AE27" s="158" t="s">
        <v>1456</v>
      </c>
      <c r="AF27" s="158" t="s">
        <v>120</v>
      </c>
      <c r="AG27" s="158" t="s">
        <v>1194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3:C88"/>
  <sheetViews>
    <sheetView topLeftCell="A55" workbookViewId="0">
      <selection activeCell="A90" sqref="A90"/>
    </sheetView>
  </sheetViews>
  <sheetFormatPr defaultColWidth="8.625" defaultRowHeight="14.25" x14ac:dyDescent="0.2"/>
  <cols>
    <col min="1" max="1" width="19.125" customWidth="1"/>
    <col min="2" max="2" width="39.375" customWidth="1"/>
  </cols>
  <sheetData>
    <row r="3" spans="1:3" x14ac:dyDescent="0.2">
      <c r="A3" s="114" t="s">
        <v>1207</v>
      </c>
      <c r="B3" s="118" t="s">
        <v>47</v>
      </c>
      <c r="C3">
        <v>4</v>
      </c>
    </row>
    <row r="4" spans="1:3" x14ac:dyDescent="0.2">
      <c r="A4" s="114" t="s">
        <v>1208</v>
      </c>
      <c r="B4" s="118" t="s">
        <v>1209</v>
      </c>
    </row>
    <row r="5" spans="1:3" x14ac:dyDescent="0.2">
      <c r="A5" s="114" t="s">
        <v>1210</v>
      </c>
      <c r="B5" s="118" t="s">
        <v>1211</v>
      </c>
    </row>
    <row r="6" spans="1:3" x14ac:dyDescent="0.2">
      <c r="A6" s="114" t="s">
        <v>1212</v>
      </c>
      <c r="B6" s="118" t="s">
        <v>1209</v>
      </c>
    </row>
    <row r="7" spans="1:3" x14ac:dyDescent="0.2">
      <c r="A7" s="114" t="s">
        <v>1213</v>
      </c>
      <c r="B7" s="118" t="s">
        <v>1214</v>
      </c>
    </row>
    <row r="8" spans="1:3" x14ac:dyDescent="0.2">
      <c r="A8" s="114" t="s">
        <v>1215</v>
      </c>
      <c r="B8" s="118" t="s">
        <v>1209</v>
      </c>
    </row>
    <row r="9" spans="1:3" x14ac:dyDescent="0.2">
      <c r="A9" s="114" t="s">
        <v>1216</v>
      </c>
      <c r="B9" s="118" t="s">
        <v>1217</v>
      </c>
    </row>
    <row r="10" spans="1:3" x14ac:dyDescent="0.2">
      <c r="A10" s="114" t="s">
        <v>1218</v>
      </c>
      <c r="B10" s="118" t="s">
        <v>47</v>
      </c>
    </row>
    <row r="11" spans="1:3" x14ac:dyDescent="0.2">
      <c r="A11" s="114" t="s">
        <v>1219</v>
      </c>
      <c r="B11" s="118" t="s">
        <v>1220</v>
      </c>
    </row>
    <row r="12" spans="1:3" x14ac:dyDescent="0.2">
      <c r="A12" s="114" t="s">
        <v>1221</v>
      </c>
      <c r="B12" s="118" t="s">
        <v>47</v>
      </c>
    </row>
    <row r="13" spans="1:3" x14ac:dyDescent="0.2">
      <c r="A13" s="114" t="s">
        <v>1222</v>
      </c>
      <c r="B13" s="118" t="s">
        <v>1223</v>
      </c>
    </row>
    <row r="14" spans="1:3" x14ac:dyDescent="0.2">
      <c r="A14" s="114" t="s">
        <v>1224</v>
      </c>
      <c r="B14" s="118" t="s">
        <v>1225</v>
      </c>
    </row>
    <row r="15" spans="1:3" x14ac:dyDescent="0.2">
      <c r="A15" s="114" t="s">
        <v>1228</v>
      </c>
      <c r="B15" s="118" t="s">
        <v>1067</v>
      </c>
    </row>
    <row r="16" spans="1:3" x14ac:dyDescent="0.2">
      <c r="A16" s="114" t="s">
        <v>1236</v>
      </c>
      <c r="B16" s="120" t="s">
        <v>1237</v>
      </c>
    </row>
    <row r="17" spans="1:2" x14ac:dyDescent="0.2">
      <c r="A17" s="114" t="s">
        <v>1238</v>
      </c>
      <c r="B17" s="120" t="s">
        <v>234</v>
      </c>
    </row>
    <row r="18" spans="1:2" x14ac:dyDescent="0.2">
      <c r="A18" s="114" t="s">
        <v>1239</v>
      </c>
      <c r="B18" s="120" t="s">
        <v>1240</v>
      </c>
    </row>
    <row r="19" spans="1:2" x14ac:dyDescent="0.2">
      <c r="A19" s="114" t="s">
        <v>1241</v>
      </c>
      <c r="B19" s="120" t="s">
        <v>440</v>
      </c>
    </row>
    <row r="20" spans="1:2" x14ac:dyDescent="0.2">
      <c r="A20" s="114" t="s">
        <v>1242</v>
      </c>
      <c r="B20" s="120" t="s">
        <v>1243</v>
      </c>
    </row>
    <row r="21" spans="1:2" x14ac:dyDescent="0.2">
      <c r="A21" s="114" t="s">
        <v>1244</v>
      </c>
      <c r="B21" s="120" t="s">
        <v>264</v>
      </c>
    </row>
    <row r="22" spans="1:2" x14ac:dyDescent="0.2">
      <c r="A22" s="114" t="s">
        <v>1245</v>
      </c>
      <c r="B22" s="120" t="s">
        <v>1246</v>
      </c>
    </row>
    <row r="23" spans="1:2" x14ac:dyDescent="0.2">
      <c r="A23" s="114" t="s">
        <v>1247</v>
      </c>
      <c r="B23" s="120" t="s">
        <v>566</v>
      </c>
    </row>
    <row r="24" spans="1:2" x14ac:dyDescent="0.2">
      <c r="A24" s="114" t="s">
        <v>1248</v>
      </c>
      <c r="B24" s="120" t="s">
        <v>345</v>
      </c>
    </row>
    <row r="25" spans="1:2" x14ac:dyDescent="0.2">
      <c r="A25" s="114" t="s">
        <v>1260</v>
      </c>
      <c r="B25" s="121" t="s">
        <v>1261</v>
      </c>
    </row>
    <row r="26" spans="1:2" x14ac:dyDescent="0.2">
      <c r="A26" s="114" t="s">
        <v>1262</v>
      </c>
      <c r="B26" s="121" t="s">
        <v>1263</v>
      </c>
    </row>
    <row r="27" spans="1:2" x14ac:dyDescent="0.2">
      <c r="A27" s="114" t="s">
        <v>1266</v>
      </c>
      <c r="B27" s="121" t="s">
        <v>587</v>
      </c>
    </row>
    <row r="28" spans="1:2" x14ac:dyDescent="0.2">
      <c r="A28" s="114" t="s">
        <v>1267</v>
      </c>
      <c r="B28" s="121" t="s">
        <v>584</v>
      </c>
    </row>
    <row r="29" spans="1:2" x14ac:dyDescent="0.2">
      <c r="A29" s="114" t="s">
        <v>1268</v>
      </c>
      <c r="B29" s="121" t="s">
        <v>587</v>
      </c>
    </row>
    <row r="30" spans="1:2" x14ac:dyDescent="0.2">
      <c r="A30" s="114" t="s">
        <v>1269</v>
      </c>
      <c r="B30" s="121" t="s">
        <v>574</v>
      </c>
    </row>
    <row r="31" spans="1:2" x14ac:dyDescent="0.2">
      <c r="A31" s="114" t="s">
        <v>1270</v>
      </c>
      <c r="B31" s="121" t="s">
        <v>850</v>
      </c>
    </row>
    <row r="32" spans="1:2" x14ac:dyDescent="0.2">
      <c r="A32" s="114" t="s">
        <v>1274</v>
      </c>
      <c r="B32" s="121" t="s">
        <v>789</v>
      </c>
    </row>
    <row r="33" spans="1:3" x14ac:dyDescent="0.2">
      <c r="A33" s="114" t="s">
        <v>1275</v>
      </c>
      <c r="B33" s="121" t="s">
        <v>789</v>
      </c>
    </row>
    <row r="34" spans="1:3" x14ac:dyDescent="0.2">
      <c r="A34" s="114" t="s">
        <v>1276</v>
      </c>
      <c r="B34" s="121" t="s">
        <v>789</v>
      </c>
    </row>
    <row r="35" spans="1:3" x14ac:dyDescent="0.2">
      <c r="A35" s="114" t="s">
        <v>1295</v>
      </c>
      <c r="B35" s="121" t="s">
        <v>1296</v>
      </c>
    </row>
    <row r="36" spans="1:3" x14ac:dyDescent="0.2">
      <c r="A36" s="115"/>
      <c r="B36" s="122"/>
    </row>
    <row r="37" spans="1:3" x14ac:dyDescent="0.2">
      <c r="A37" s="115"/>
      <c r="B37" s="122"/>
    </row>
    <row r="39" spans="1:3" x14ac:dyDescent="0.2">
      <c r="A39" s="114" t="s">
        <v>1198</v>
      </c>
      <c r="B39" s="118" t="s">
        <v>1201</v>
      </c>
      <c r="C39">
        <v>6</v>
      </c>
    </row>
    <row r="40" spans="1:3" x14ac:dyDescent="0.2">
      <c r="A40" s="114" t="s">
        <v>1199</v>
      </c>
      <c r="B40" s="118" t="s">
        <v>1201</v>
      </c>
    </row>
    <row r="41" spans="1:3" x14ac:dyDescent="0.2">
      <c r="A41" s="114" t="s">
        <v>1200</v>
      </c>
      <c r="B41" s="118" t="s">
        <v>1201</v>
      </c>
    </row>
    <row r="42" spans="1:3" x14ac:dyDescent="0.2">
      <c r="A42" s="114" t="s">
        <v>1202</v>
      </c>
      <c r="B42" s="118" t="s">
        <v>15</v>
      </c>
    </row>
    <row r="43" spans="1:3" x14ac:dyDescent="0.2">
      <c r="A43" s="114" t="s">
        <v>1203</v>
      </c>
      <c r="B43" s="118" t="s">
        <v>1204</v>
      </c>
    </row>
    <row r="44" spans="1:3" x14ac:dyDescent="0.2">
      <c r="A44" s="114" t="s">
        <v>1205</v>
      </c>
      <c r="B44" s="118" t="s">
        <v>1206</v>
      </c>
    </row>
    <row r="45" spans="1:3" x14ac:dyDescent="0.2">
      <c r="A45" s="114" t="s">
        <v>1229</v>
      </c>
      <c r="B45" s="120" t="s">
        <v>222</v>
      </c>
    </row>
    <row r="46" spans="1:3" x14ac:dyDescent="0.2">
      <c r="A46" s="114" t="s">
        <v>1230</v>
      </c>
      <c r="B46" s="120" t="s">
        <v>225</v>
      </c>
    </row>
    <row r="47" spans="1:3" x14ac:dyDescent="0.2">
      <c r="A47" s="114" t="s">
        <v>1231</v>
      </c>
      <c r="B47" s="120" t="s">
        <v>297</v>
      </c>
    </row>
    <row r="48" spans="1:3" x14ac:dyDescent="0.2">
      <c r="A48" s="114" t="s">
        <v>1232</v>
      </c>
      <c r="B48" s="120" t="s">
        <v>297</v>
      </c>
    </row>
    <row r="49" spans="1:2" x14ac:dyDescent="0.2">
      <c r="A49" s="114" t="s">
        <v>1233</v>
      </c>
      <c r="B49" s="120" t="s">
        <v>297</v>
      </c>
    </row>
    <row r="50" spans="1:2" x14ac:dyDescent="0.2">
      <c r="A50" s="114" t="s">
        <v>1229</v>
      </c>
      <c r="B50" s="120" t="s">
        <v>222</v>
      </c>
    </row>
    <row r="51" spans="1:2" x14ac:dyDescent="0.2">
      <c r="A51" s="114" t="s">
        <v>1264</v>
      </c>
      <c r="B51" s="121" t="s">
        <v>826</v>
      </c>
    </row>
    <row r="52" spans="1:2" x14ac:dyDescent="0.2">
      <c r="A52" s="114" t="s">
        <v>1265</v>
      </c>
      <c r="B52" s="121" t="s">
        <v>826</v>
      </c>
    </row>
    <row r="53" spans="1:2" x14ac:dyDescent="0.2">
      <c r="A53" s="114" t="s">
        <v>1277</v>
      </c>
      <c r="B53" s="121" t="s">
        <v>627</v>
      </c>
    </row>
    <row r="54" spans="1:2" x14ac:dyDescent="0.2">
      <c r="A54" s="114" t="s">
        <v>1278</v>
      </c>
      <c r="B54" s="121" t="s">
        <v>627</v>
      </c>
    </row>
    <row r="55" spans="1:2" x14ac:dyDescent="0.2">
      <c r="A55" s="114" t="s">
        <v>1279</v>
      </c>
      <c r="B55" s="121" t="s">
        <v>1280</v>
      </c>
    </row>
    <row r="56" spans="1:2" x14ac:dyDescent="0.2">
      <c r="A56" s="114" t="s">
        <v>1281</v>
      </c>
      <c r="B56" s="121" t="s">
        <v>1282</v>
      </c>
    </row>
    <row r="57" spans="1:2" x14ac:dyDescent="0.2">
      <c r="A57" s="114" t="s">
        <v>1283</v>
      </c>
      <c r="B57" s="121" t="s">
        <v>763</v>
      </c>
    </row>
    <row r="58" spans="1:2" x14ac:dyDescent="0.2">
      <c r="A58" s="114" t="s">
        <v>1270</v>
      </c>
      <c r="B58" s="121" t="s">
        <v>850</v>
      </c>
    </row>
    <row r="59" spans="1:2" x14ac:dyDescent="0.2">
      <c r="A59" s="114" t="s">
        <v>1264</v>
      </c>
      <c r="B59" s="121" t="s">
        <v>826</v>
      </c>
    </row>
    <row r="60" spans="1:2" x14ac:dyDescent="0.2">
      <c r="A60" s="114" t="s">
        <v>1265</v>
      </c>
      <c r="B60" s="121" t="s">
        <v>826</v>
      </c>
    </row>
    <row r="61" spans="1:2" x14ac:dyDescent="0.2">
      <c r="A61" s="114" t="s">
        <v>1287</v>
      </c>
      <c r="B61" s="121" t="s">
        <v>1024</v>
      </c>
    </row>
    <row r="62" spans="1:2" x14ac:dyDescent="0.2">
      <c r="A62" s="114" t="s">
        <v>1290</v>
      </c>
      <c r="B62" s="121" t="s">
        <v>962</v>
      </c>
    </row>
    <row r="63" spans="1:2" x14ac:dyDescent="0.2">
      <c r="A63" s="115"/>
      <c r="B63" s="122"/>
    </row>
    <row r="64" spans="1:2" x14ac:dyDescent="0.2">
      <c r="A64" s="115"/>
      <c r="B64" s="122"/>
    </row>
    <row r="65" spans="1:3" x14ac:dyDescent="0.2">
      <c r="A65" s="115"/>
      <c r="B65" s="115"/>
    </row>
    <row r="66" spans="1:3" x14ac:dyDescent="0.2">
      <c r="A66" s="114" t="s">
        <v>1226</v>
      </c>
      <c r="B66" s="118" t="s">
        <v>1072</v>
      </c>
      <c r="C66">
        <v>8</v>
      </c>
    </row>
    <row r="67" spans="1:3" x14ac:dyDescent="0.2">
      <c r="A67" s="114" t="s">
        <v>1227</v>
      </c>
      <c r="B67" s="118" t="s">
        <v>1072</v>
      </c>
    </row>
    <row r="68" spans="1:3" x14ac:dyDescent="0.2">
      <c r="A68" s="114" t="s">
        <v>1234</v>
      </c>
      <c r="B68" s="120" t="s">
        <v>1000</v>
      </c>
    </row>
    <row r="69" spans="1:3" x14ac:dyDescent="0.2">
      <c r="A69" s="114" t="s">
        <v>1235</v>
      </c>
      <c r="B69" s="120" t="s">
        <v>1000</v>
      </c>
    </row>
    <row r="70" spans="1:3" x14ac:dyDescent="0.2">
      <c r="A70" s="114" t="s">
        <v>1249</v>
      </c>
      <c r="B70" s="120" t="s">
        <v>273</v>
      </c>
    </row>
    <row r="71" spans="1:3" x14ac:dyDescent="0.2">
      <c r="A71" s="114" t="s">
        <v>1250</v>
      </c>
      <c r="B71" s="120" t="s">
        <v>352</v>
      </c>
    </row>
    <row r="72" spans="1:3" x14ac:dyDescent="0.2">
      <c r="A72" s="114" t="s">
        <v>1247</v>
      </c>
      <c r="B72" s="120" t="s">
        <v>566</v>
      </c>
    </row>
    <row r="73" spans="1:3" x14ac:dyDescent="0.2">
      <c r="A73" s="114" t="s">
        <v>1248</v>
      </c>
      <c r="B73" s="120" t="s">
        <v>345</v>
      </c>
    </row>
    <row r="74" spans="1:3" x14ac:dyDescent="0.2">
      <c r="A74" s="114" t="s">
        <v>1251</v>
      </c>
      <c r="B74" s="120" t="s">
        <v>428</v>
      </c>
    </row>
    <row r="75" spans="1:3" x14ac:dyDescent="0.2">
      <c r="A75" s="114" t="s">
        <v>1252</v>
      </c>
      <c r="B75" s="120" t="s">
        <v>1253</v>
      </c>
    </row>
    <row r="76" spans="1:3" x14ac:dyDescent="0.2">
      <c r="A76" s="114" t="s">
        <v>1254</v>
      </c>
      <c r="B76" s="120" t="s">
        <v>237</v>
      </c>
    </row>
    <row r="77" spans="1:3" x14ac:dyDescent="0.2">
      <c r="A77" s="114" t="s">
        <v>1255</v>
      </c>
      <c r="B77" s="120" t="s">
        <v>540</v>
      </c>
    </row>
    <row r="78" spans="1:3" x14ac:dyDescent="0.2">
      <c r="A78" s="114" t="s">
        <v>1256</v>
      </c>
      <c r="B78" s="120" t="s">
        <v>1257</v>
      </c>
    </row>
    <row r="79" spans="1:3" x14ac:dyDescent="0.2">
      <c r="A79" s="114" t="s">
        <v>1258</v>
      </c>
      <c r="B79" s="120" t="s">
        <v>1259</v>
      </c>
    </row>
    <row r="80" spans="1:3" x14ac:dyDescent="0.2">
      <c r="A80" s="114" t="s">
        <v>1271</v>
      </c>
      <c r="B80" s="121" t="s">
        <v>1272</v>
      </c>
    </row>
    <row r="81" spans="1:2" x14ac:dyDescent="0.2">
      <c r="A81" s="114" t="s">
        <v>1273</v>
      </c>
      <c r="B81" s="121" t="s">
        <v>860</v>
      </c>
    </row>
    <row r="82" spans="1:2" x14ac:dyDescent="0.2">
      <c r="A82" s="114" t="s">
        <v>1284</v>
      </c>
      <c r="B82" s="121" t="s">
        <v>749</v>
      </c>
    </row>
    <row r="83" spans="1:2" x14ac:dyDescent="0.2">
      <c r="A83" s="114" t="s">
        <v>1285</v>
      </c>
      <c r="B83" s="121" t="s">
        <v>749</v>
      </c>
    </row>
    <row r="84" spans="1:2" x14ac:dyDescent="0.2">
      <c r="A84" s="114" t="s">
        <v>1286</v>
      </c>
      <c r="B84" s="121" t="s">
        <v>1050</v>
      </c>
    </row>
    <row r="85" spans="1:2" x14ac:dyDescent="0.2">
      <c r="A85" s="114" t="s">
        <v>1288</v>
      </c>
      <c r="B85" s="121" t="s">
        <v>844</v>
      </c>
    </row>
    <row r="86" spans="1:2" x14ac:dyDescent="0.2">
      <c r="A86" s="114" t="s">
        <v>1289</v>
      </c>
      <c r="B86" s="121" t="s">
        <v>844</v>
      </c>
    </row>
    <row r="87" spans="1:2" x14ac:dyDescent="0.2">
      <c r="A87" s="114" t="s">
        <v>1291</v>
      </c>
      <c r="B87" s="121" t="s">
        <v>1292</v>
      </c>
    </row>
    <row r="88" spans="1:2" x14ac:dyDescent="0.2">
      <c r="A88" s="114" t="s">
        <v>1293</v>
      </c>
      <c r="B88" s="121" t="s">
        <v>1294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59999389629810485"/>
  </sheetPr>
  <dimension ref="A1:AG30"/>
  <sheetViews>
    <sheetView workbookViewId="0">
      <selection activeCell="AG29" sqref="AG29"/>
    </sheetView>
  </sheetViews>
  <sheetFormatPr defaultColWidth="8.625" defaultRowHeight="14.25" x14ac:dyDescent="0.2"/>
  <cols>
    <col min="1" max="1" width="5.25" customWidth="1"/>
    <col min="2" max="2" width="18.25" customWidth="1"/>
    <col min="3" max="3" width="4.25" customWidth="1"/>
    <col min="4" max="4" width="5.125" customWidth="1"/>
    <col min="5" max="5" width="4.25" customWidth="1"/>
    <col min="6" max="6" width="3" customWidth="1"/>
    <col min="7" max="7" width="3.25" customWidth="1"/>
    <col min="8" max="8" width="4.625" customWidth="1"/>
    <col min="9" max="9" width="3.875" customWidth="1"/>
    <col min="10" max="10" width="3.625" customWidth="1"/>
    <col min="11" max="11" width="3.375" customWidth="1"/>
    <col min="12" max="12" width="2.875" customWidth="1"/>
    <col min="13" max="13" width="3.25" customWidth="1"/>
    <col min="14" max="14" width="3" customWidth="1"/>
    <col min="15" max="15" width="4.125" customWidth="1"/>
    <col min="16" max="16" width="3.5" customWidth="1"/>
    <col min="17" max="17" width="4.125" customWidth="1"/>
    <col min="18" max="19" width="3.625" customWidth="1"/>
    <col min="20" max="20" width="3.375" customWidth="1"/>
    <col min="21" max="21" width="4.125" customWidth="1"/>
    <col min="22" max="22" width="3.875" customWidth="1"/>
    <col min="23" max="23" width="3.75" customWidth="1"/>
    <col min="24" max="24" width="3.5" customWidth="1"/>
    <col min="25" max="26" width="3.25" customWidth="1"/>
    <col min="27" max="27" width="4.375" customWidth="1"/>
    <col min="28" max="28" width="5.375" customWidth="1"/>
    <col min="29" max="29" width="4.5" customWidth="1"/>
    <col min="30" max="30" width="4.875" customWidth="1"/>
    <col min="31" max="31" width="4.75" customWidth="1"/>
    <col min="32" max="32" width="5" customWidth="1"/>
    <col min="33" max="33" width="6" customWidth="1"/>
  </cols>
  <sheetData>
    <row r="1" spans="1:33" ht="15" x14ac:dyDescent="0.25">
      <c r="B1" s="64">
        <v>4</v>
      </c>
      <c r="C1" s="70" t="s">
        <v>1185</v>
      </c>
      <c r="D1" s="71" t="s">
        <v>1186</v>
      </c>
      <c r="E1" s="70" t="s">
        <v>1187</v>
      </c>
      <c r="F1" s="70" t="s">
        <v>1188</v>
      </c>
      <c r="G1" s="72" t="s">
        <v>120</v>
      </c>
      <c r="H1" s="71" t="s">
        <v>1194</v>
      </c>
      <c r="I1" s="70">
        <v>20</v>
      </c>
      <c r="J1" s="70">
        <v>19</v>
      </c>
      <c r="K1" s="70">
        <v>18</v>
      </c>
      <c r="L1" s="70">
        <v>17</v>
      </c>
      <c r="M1" s="70">
        <v>16</v>
      </c>
      <c r="N1" s="70">
        <v>15</v>
      </c>
      <c r="O1" s="74">
        <v>-14</v>
      </c>
      <c r="P1" s="110" t="s">
        <v>1196</v>
      </c>
      <c r="Q1" s="71" t="s">
        <v>1194</v>
      </c>
      <c r="R1" s="72" t="s">
        <v>1191</v>
      </c>
      <c r="S1" s="72" t="s">
        <v>1192</v>
      </c>
      <c r="T1" s="71" t="s">
        <v>1193</v>
      </c>
      <c r="U1" s="72" t="s">
        <v>1194</v>
      </c>
      <c r="V1" s="70" t="s">
        <v>1187</v>
      </c>
      <c r="W1" s="70" t="s">
        <v>1189</v>
      </c>
      <c r="X1" s="70" t="s">
        <v>1195</v>
      </c>
      <c r="Y1" s="70" t="s">
        <v>1190</v>
      </c>
      <c r="Z1" s="72" t="s">
        <v>120</v>
      </c>
      <c r="AA1" s="70" t="s">
        <v>1194</v>
      </c>
      <c r="AB1" s="157" t="s">
        <v>1193</v>
      </c>
      <c r="AC1" s="157" t="s">
        <v>1192</v>
      </c>
      <c r="AD1" s="157" t="s">
        <v>1187</v>
      </c>
      <c r="AE1" s="158" t="s">
        <v>1456</v>
      </c>
      <c r="AF1" s="158" t="s">
        <v>120</v>
      </c>
      <c r="AG1" s="158" t="s">
        <v>1194</v>
      </c>
    </row>
    <row r="2" spans="1:33" ht="15" x14ac:dyDescent="0.25">
      <c r="B2" s="117" t="s">
        <v>1207</v>
      </c>
      <c r="C2" s="64">
        <v>7</v>
      </c>
      <c r="D2" s="69">
        <v>8</v>
      </c>
      <c r="E2" s="64">
        <v>5</v>
      </c>
      <c r="F2" s="64">
        <v>3</v>
      </c>
      <c r="G2" s="68"/>
      <c r="H2" s="65"/>
      <c r="I2" s="64">
        <v>1</v>
      </c>
      <c r="J2" s="64">
        <v>1</v>
      </c>
      <c r="K2" s="64">
        <v>2</v>
      </c>
      <c r="L2" s="64"/>
      <c r="M2" s="64">
        <v>2</v>
      </c>
      <c r="N2" s="64"/>
      <c r="O2" s="66">
        <v>2</v>
      </c>
      <c r="P2" s="66"/>
      <c r="Q2" s="67"/>
      <c r="R2" s="68">
        <v>2</v>
      </c>
      <c r="S2" s="68">
        <v>6</v>
      </c>
      <c r="T2" s="68"/>
      <c r="U2" s="65"/>
      <c r="V2" s="64"/>
      <c r="W2" s="64">
        <v>1</v>
      </c>
      <c r="X2" s="64"/>
      <c r="Y2" s="64"/>
      <c r="AA2" s="65"/>
      <c r="AB2" s="123"/>
      <c r="AC2" s="123"/>
      <c r="AD2" s="123"/>
      <c r="AE2" s="123"/>
      <c r="AF2" s="123"/>
    </row>
    <row r="3" spans="1:33" ht="15" x14ac:dyDescent="0.25">
      <c r="B3" s="117" t="s">
        <v>1208</v>
      </c>
      <c r="C3" s="64">
        <v>9</v>
      </c>
      <c r="D3" s="69">
        <v>7</v>
      </c>
      <c r="E3" s="64">
        <v>3</v>
      </c>
      <c r="F3" s="64">
        <v>4</v>
      </c>
      <c r="G3" s="68"/>
      <c r="H3" s="65"/>
      <c r="I3" s="64">
        <v>1</v>
      </c>
      <c r="J3" s="64"/>
      <c r="K3" s="64"/>
      <c r="L3" s="64"/>
      <c r="M3" s="64">
        <v>1</v>
      </c>
      <c r="N3" s="64">
        <v>3</v>
      </c>
      <c r="O3" s="66">
        <v>2</v>
      </c>
      <c r="P3" s="66"/>
      <c r="Q3" s="67"/>
      <c r="R3" s="68">
        <v>1</v>
      </c>
      <c r="S3" s="68">
        <v>6</v>
      </c>
      <c r="T3" s="68"/>
      <c r="U3" s="65"/>
      <c r="V3" s="64">
        <v>1</v>
      </c>
      <c r="W3" s="64"/>
      <c r="X3" s="64"/>
      <c r="Y3" s="64"/>
      <c r="AA3" s="65"/>
      <c r="AB3">
        <v>2</v>
      </c>
      <c r="AC3">
        <v>3</v>
      </c>
      <c r="AD3">
        <v>2</v>
      </c>
    </row>
    <row r="4" spans="1:33" ht="15" x14ac:dyDescent="0.25">
      <c r="B4" s="117" t="s">
        <v>1210</v>
      </c>
      <c r="C4" s="64">
        <v>4</v>
      </c>
      <c r="D4" s="69">
        <v>2</v>
      </c>
      <c r="E4" s="64">
        <v>1</v>
      </c>
      <c r="F4" s="64">
        <v>1</v>
      </c>
      <c r="G4" s="68"/>
      <c r="H4" s="65"/>
      <c r="I4" s="64"/>
      <c r="J4" s="64">
        <v>2</v>
      </c>
      <c r="K4" s="64"/>
      <c r="L4" s="64"/>
      <c r="M4" s="64"/>
      <c r="N4" s="64"/>
      <c r="O4" s="66"/>
      <c r="P4" s="66"/>
      <c r="Q4" s="67"/>
      <c r="R4" s="68">
        <v>1</v>
      </c>
      <c r="S4" s="68"/>
      <c r="T4" s="68">
        <v>1</v>
      </c>
      <c r="U4" s="65"/>
      <c r="V4" s="64">
        <v>1</v>
      </c>
      <c r="W4" s="64"/>
      <c r="X4" s="64"/>
      <c r="Y4" s="64"/>
      <c r="AA4" s="65"/>
      <c r="AC4">
        <v>5</v>
      </c>
      <c r="AD4">
        <v>4</v>
      </c>
      <c r="AE4">
        <v>2</v>
      </c>
    </row>
    <row r="5" spans="1:33" ht="15" x14ac:dyDescent="0.25">
      <c r="B5" s="117" t="s">
        <v>1212</v>
      </c>
      <c r="C5" s="64">
        <v>4</v>
      </c>
      <c r="D5" s="69">
        <v>3</v>
      </c>
      <c r="E5" s="64">
        <v>2</v>
      </c>
      <c r="F5" s="64">
        <v>1</v>
      </c>
      <c r="G5" s="68"/>
      <c r="H5" s="65"/>
      <c r="I5" s="64"/>
      <c r="J5" s="64"/>
      <c r="K5" s="64"/>
      <c r="L5" s="64"/>
      <c r="M5" s="64">
        <v>1</v>
      </c>
      <c r="N5" s="64"/>
      <c r="O5" s="66">
        <v>1</v>
      </c>
      <c r="P5" s="66">
        <v>1</v>
      </c>
      <c r="Q5" s="67"/>
      <c r="R5" s="68">
        <v>1</v>
      </c>
      <c r="S5" s="68">
        <v>1</v>
      </c>
      <c r="T5" s="68">
        <v>1</v>
      </c>
      <c r="U5" s="65"/>
      <c r="V5" s="64">
        <v>1</v>
      </c>
      <c r="W5" s="64"/>
      <c r="X5" s="64"/>
      <c r="Y5" s="64"/>
      <c r="AA5" s="65"/>
      <c r="AC5">
        <v>5</v>
      </c>
      <c r="AD5">
        <v>6</v>
      </c>
      <c r="AE5">
        <v>1</v>
      </c>
      <c r="AF5">
        <v>1</v>
      </c>
    </row>
    <row r="6" spans="1:33" ht="15" x14ac:dyDescent="0.25">
      <c r="B6" s="117" t="s">
        <v>1213</v>
      </c>
      <c r="C6" s="64">
        <v>7</v>
      </c>
      <c r="D6" s="69">
        <v>8</v>
      </c>
      <c r="E6" s="64">
        <v>2</v>
      </c>
      <c r="F6" s="64">
        <v>5</v>
      </c>
      <c r="G6" s="68">
        <v>1</v>
      </c>
      <c r="H6" s="65"/>
      <c r="I6" s="64"/>
      <c r="J6" s="64">
        <v>2</v>
      </c>
      <c r="K6" s="64"/>
      <c r="L6" s="64">
        <v>1</v>
      </c>
      <c r="M6" s="64"/>
      <c r="N6" s="64">
        <v>2</v>
      </c>
      <c r="O6" s="66">
        <v>3</v>
      </c>
      <c r="P6" s="66"/>
      <c r="Q6" s="67"/>
      <c r="R6" s="68">
        <v>1</v>
      </c>
      <c r="S6" s="68">
        <v>6</v>
      </c>
      <c r="T6" s="68">
        <v>1</v>
      </c>
      <c r="U6" s="65"/>
      <c r="V6" s="64"/>
      <c r="W6" s="64"/>
      <c r="X6" s="64"/>
      <c r="Y6" s="64"/>
      <c r="Z6" s="64">
        <v>1</v>
      </c>
      <c r="AA6" s="65"/>
      <c r="AB6">
        <v>2</v>
      </c>
      <c r="AC6">
        <v>6</v>
      </c>
      <c r="AD6" s="66">
        <v>6</v>
      </c>
      <c r="AE6" s="66">
        <v>1</v>
      </c>
    </row>
    <row r="7" spans="1:33" ht="15" x14ac:dyDescent="0.25">
      <c r="B7" s="117" t="s">
        <v>1215</v>
      </c>
      <c r="C7" s="64">
        <v>1</v>
      </c>
      <c r="D7" s="69">
        <v>4</v>
      </c>
      <c r="E7" s="64">
        <v>3</v>
      </c>
      <c r="F7" s="64">
        <v>1</v>
      </c>
      <c r="G7" s="64"/>
      <c r="H7" s="65"/>
      <c r="I7" s="64"/>
      <c r="J7" s="64">
        <v>1</v>
      </c>
      <c r="K7" s="64"/>
      <c r="L7" s="64">
        <v>1</v>
      </c>
      <c r="M7" s="64"/>
      <c r="N7" s="64"/>
      <c r="O7" s="73"/>
      <c r="P7" s="73">
        <v>2</v>
      </c>
      <c r="Q7" s="67"/>
      <c r="R7" s="64">
        <v>1</v>
      </c>
      <c r="S7" s="64">
        <v>3</v>
      </c>
      <c r="T7" s="64"/>
      <c r="U7" s="65"/>
      <c r="V7" s="64">
        <v>1</v>
      </c>
      <c r="W7" s="64"/>
      <c r="X7" s="64"/>
      <c r="Y7" s="64"/>
      <c r="Z7" s="64"/>
      <c r="AA7" s="65"/>
      <c r="AC7">
        <v>2</v>
      </c>
      <c r="AE7">
        <v>3</v>
      </c>
    </row>
    <row r="8" spans="1:33" ht="15" x14ac:dyDescent="0.25">
      <c r="B8" s="117" t="s">
        <v>1216</v>
      </c>
      <c r="C8" s="64">
        <v>7</v>
      </c>
      <c r="D8" s="69">
        <v>9</v>
      </c>
      <c r="E8" s="64">
        <v>3</v>
      </c>
      <c r="F8" s="64">
        <v>6</v>
      </c>
      <c r="G8" s="64"/>
      <c r="H8" s="65"/>
      <c r="I8" s="64">
        <v>2</v>
      </c>
      <c r="J8" s="64">
        <v>2</v>
      </c>
      <c r="K8" s="64">
        <v>1</v>
      </c>
      <c r="L8" s="64"/>
      <c r="M8" s="64">
        <v>2</v>
      </c>
      <c r="N8" s="64">
        <v>1</v>
      </c>
      <c r="O8" s="73"/>
      <c r="P8" s="73">
        <v>1</v>
      </c>
      <c r="Q8" s="67"/>
      <c r="R8" s="64">
        <v>7</v>
      </c>
      <c r="S8" s="64">
        <v>1</v>
      </c>
      <c r="T8" s="64">
        <v>1</v>
      </c>
      <c r="U8" s="65"/>
      <c r="V8" s="64">
        <v>1</v>
      </c>
      <c r="W8" s="64"/>
      <c r="X8" s="64"/>
      <c r="Y8" s="64"/>
      <c r="Z8" s="64"/>
      <c r="AA8" s="65"/>
      <c r="AB8">
        <v>1</v>
      </c>
      <c r="AD8">
        <v>5</v>
      </c>
      <c r="AE8">
        <v>2</v>
      </c>
    </row>
    <row r="9" spans="1:33" ht="15" x14ac:dyDescent="0.25">
      <c r="B9" s="117" t="s">
        <v>1218</v>
      </c>
      <c r="C9" s="64">
        <v>5</v>
      </c>
      <c r="D9" s="69">
        <v>4</v>
      </c>
      <c r="E9" s="64"/>
      <c r="F9" s="64">
        <v>3</v>
      </c>
      <c r="G9" s="64">
        <v>1</v>
      </c>
      <c r="H9" s="65"/>
      <c r="I9" s="64"/>
      <c r="J9" s="64"/>
      <c r="K9" s="64"/>
      <c r="L9" s="64">
        <v>1</v>
      </c>
      <c r="M9" s="64">
        <v>1</v>
      </c>
      <c r="N9" s="64">
        <v>1</v>
      </c>
      <c r="O9" s="73">
        <v>1</v>
      </c>
      <c r="P9" s="73"/>
      <c r="Q9" s="67"/>
      <c r="R9" s="64"/>
      <c r="S9" s="64">
        <v>4</v>
      </c>
      <c r="T9" s="64"/>
      <c r="U9" s="65"/>
      <c r="V9" s="64">
        <v>1</v>
      </c>
      <c r="W9" s="64"/>
      <c r="X9" s="64"/>
      <c r="Y9" s="64"/>
      <c r="Z9" s="64"/>
      <c r="AA9" s="65"/>
      <c r="AB9" s="123"/>
      <c r="AC9" s="123"/>
      <c r="AD9" s="123"/>
      <c r="AE9" s="123"/>
      <c r="AF9" s="123"/>
    </row>
    <row r="10" spans="1:33" ht="15" x14ac:dyDescent="0.25">
      <c r="B10" s="117" t="s">
        <v>1219</v>
      </c>
      <c r="C10" s="64">
        <v>6</v>
      </c>
      <c r="D10" s="69">
        <v>5</v>
      </c>
      <c r="E10" s="64">
        <v>3</v>
      </c>
      <c r="F10" s="64">
        <v>1</v>
      </c>
      <c r="G10" s="64">
        <v>1</v>
      </c>
      <c r="H10" s="65"/>
      <c r="I10" s="64">
        <v>1</v>
      </c>
      <c r="J10" s="64">
        <v>2</v>
      </c>
      <c r="K10" s="64"/>
      <c r="L10" s="64"/>
      <c r="M10" s="64"/>
      <c r="N10" s="64">
        <v>1</v>
      </c>
      <c r="O10" s="73">
        <v>1</v>
      </c>
      <c r="P10" s="73"/>
      <c r="Q10" s="67"/>
      <c r="R10" s="64">
        <v>2</v>
      </c>
      <c r="S10" s="64">
        <v>3</v>
      </c>
      <c r="T10" s="64"/>
      <c r="U10" s="65"/>
      <c r="V10" s="64"/>
      <c r="W10" s="64"/>
      <c r="X10" s="64"/>
      <c r="Y10" s="64"/>
      <c r="Z10" s="64">
        <v>1</v>
      </c>
      <c r="AA10" s="65"/>
      <c r="AB10" s="123"/>
      <c r="AC10" s="123"/>
      <c r="AD10" s="123"/>
      <c r="AE10" s="123"/>
      <c r="AF10" s="123"/>
    </row>
    <row r="11" spans="1:33" ht="15" x14ac:dyDescent="0.25">
      <c r="B11" s="117" t="s">
        <v>1221</v>
      </c>
      <c r="C11" s="64">
        <v>8</v>
      </c>
      <c r="D11" s="69">
        <v>5</v>
      </c>
      <c r="E11" s="64">
        <v>2</v>
      </c>
      <c r="F11" s="64">
        <v>2</v>
      </c>
      <c r="G11" s="64">
        <v>1</v>
      </c>
      <c r="H11" s="65"/>
      <c r="I11" s="64">
        <v>5</v>
      </c>
      <c r="J11" s="64"/>
      <c r="K11" s="64"/>
      <c r="L11" s="64"/>
      <c r="M11" s="64"/>
      <c r="N11" s="64"/>
      <c r="O11" s="73"/>
      <c r="P11" s="73"/>
      <c r="Q11" s="67"/>
      <c r="R11" s="64"/>
      <c r="S11" s="64">
        <v>3</v>
      </c>
      <c r="T11" s="64">
        <v>2</v>
      </c>
      <c r="U11" s="65"/>
      <c r="V11" s="64">
        <v>1</v>
      </c>
      <c r="W11" s="64"/>
      <c r="X11" s="64"/>
      <c r="Y11" s="64"/>
      <c r="Z11" s="64"/>
      <c r="AA11" s="65"/>
      <c r="AC11">
        <v>4</v>
      </c>
      <c r="AD11">
        <v>1</v>
      </c>
      <c r="AE11">
        <v>2</v>
      </c>
    </row>
    <row r="12" spans="1:33" ht="15" x14ac:dyDescent="0.25">
      <c r="B12" s="117" t="s">
        <v>1222</v>
      </c>
      <c r="C12" s="64">
        <v>5</v>
      </c>
      <c r="D12" s="69">
        <v>6</v>
      </c>
      <c r="E12" s="64">
        <v>2</v>
      </c>
      <c r="F12" s="64">
        <v>4</v>
      </c>
      <c r="G12" s="64"/>
      <c r="H12" s="65"/>
      <c r="I12" s="64"/>
      <c r="J12" s="64"/>
      <c r="K12" s="64"/>
      <c r="L12" s="64"/>
      <c r="M12" s="64"/>
      <c r="N12" s="64">
        <v>1</v>
      </c>
      <c r="O12" s="73">
        <v>2</v>
      </c>
      <c r="P12" s="73">
        <v>3</v>
      </c>
      <c r="Q12" s="67"/>
      <c r="R12" s="64"/>
      <c r="S12" s="64">
        <v>6</v>
      </c>
      <c r="T12" s="64"/>
      <c r="U12" s="65"/>
      <c r="V12" s="64">
        <v>1</v>
      </c>
      <c r="W12" s="64"/>
      <c r="X12" s="64"/>
      <c r="Y12" s="64"/>
      <c r="Z12" s="64"/>
      <c r="AA12" s="65"/>
      <c r="AB12">
        <v>2</v>
      </c>
      <c r="AC12">
        <v>4</v>
      </c>
    </row>
    <row r="13" spans="1:33" ht="15" x14ac:dyDescent="0.25">
      <c r="B13" s="117" t="s">
        <v>1224</v>
      </c>
      <c r="C13" s="64">
        <v>5</v>
      </c>
      <c r="D13" s="69">
        <v>10</v>
      </c>
      <c r="E13" s="64">
        <v>10</v>
      </c>
      <c r="F13" s="64"/>
      <c r="G13" s="64"/>
      <c r="H13" s="65"/>
      <c r="I13" s="64">
        <v>1</v>
      </c>
      <c r="J13" s="64"/>
      <c r="K13" s="64"/>
      <c r="L13" s="64"/>
      <c r="M13" s="64">
        <v>4</v>
      </c>
      <c r="N13" s="64">
        <v>5</v>
      </c>
      <c r="O13" s="73"/>
      <c r="P13" s="73"/>
      <c r="Q13" s="67"/>
      <c r="R13" s="64">
        <v>6</v>
      </c>
      <c r="S13" s="64">
        <v>3</v>
      </c>
      <c r="T13" s="64">
        <v>1</v>
      </c>
      <c r="U13" s="65"/>
      <c r="V13" s="64">
        <v>1</v>
      </c>
      <c r="W13" s="64"/>
      <c r="X13" s="64"/>
      <c r="Y13" s="64"/>
      <c r="Z13" s="64"/>
      <c r="AA13" s="65"/>
      <c r="AB13">
        <v>5</v>
      </c>
      <c r="AC13">
        <v>3</v>
      </c>
      <c r="AD13">
        <v>3</v>
      </c>
      <c r="AE13">
        <v>2</v>
      </c>
    </row>
    <row r="14" spans="1:33" ht="15" x14ac:dyDescent="0.25">
      <c r="A14">
        <v>13</v>
      </c>
      <c r="B14" s="117" t="s">
        <v>1228</v>
      </c>
      <c r="C14" s="64">
        <v>7</v>
      </c>
      <c r="D14" s="69">
        <v>9</v>
      </c>
      <c r="E14" s="64">
        <v>7</v>
      </c>
      <c r="F14" s="64">
        <v>2</v>
      </c>
      <c r="G14" s="64"/>
      <c r="H14" s="65"/>
      <c r="I14" s="64"/>
      <c r="J14" s="64"/>
      <c r="K14" s="64"/>
      <c r="L14" s="64"/>
      <c r="M14" s="64">
        <v>3</v>
      </c>
      <c r="N14" s="64">
        <v>3</v>
      </c>
      <c r="O14" s="73">
        <v>3</v>
      </c>
      <c r="P14" s="73"/>
      <c r="Q14" s="67"/>
      <c r="R14" s="64">
        <v>2</v>
      </c>
      <c r="S14" s="64">
        <v>5</v>
      </c>
      <c r="T14" s="64">
        <v>2</v>
      </c>
      <c r="U14" s="65"/>
      <c r="V14" s="64"/>
      <c r="W14" s="64"/>
      <c r="X14" s="64"/>
      <c r="Y14" s="64">
        <v>1</v>
      </c>
      <c r="Z14" s="64"/>
      <c r="AA14" s="65"/>
      <c r="AB14">
        <v>3</v>
      </c>
      <c r="AC14">
        <v>2</v>
      </c>
      <c r="AD14" s="66">
        <v>6</v>
      </c>
      <c r="AE14" s="66">
        <v>1</v>
      </c>
    </row>
    <row r="15" spans="1:33" x14ac:dyDescent="0.2">
      <c r="C15">
        <f t="shared" ref="C15:U15" si="0">SUM(C2:C14)</f>
        <v>75</v>
      </c>
      <c r="D15">
        <f t="shared" si="0"/>
        <v>80</v>
      </c>
      <c r="E15">
        <f t="shared" si="0"/>
        <v>43</v>
      </c>
      <c r="F15">
        <f t="shared" si="0"/>
        <v>33</v>
      </c>
      <c r="G15">
        <f t="shared" si="0"/>
        <v>4</v>
      </c>
      <c r="H15">
        <f t="shared" si="0"/>
        <v>0</v>
      </c>
      <c r="I15">
        <f t="shared" si="0"/>
        <v>11</v>
      </c>
      <c r="J15">
        <f t="shared" si="0"/>
        <v>10</v>
      </c>
      <c r="K15">
        <f t="shared" si="0"/>
        <v>3</v>
      </c>
      <c r="L15">
        <f t="shared" si="0"/>
        <v>3</v>
      </c>
      <c r="M15">
        <f t="shared" si="0"/>
        <v>14</v>
      </c>
      <c r="N15">
        <f t="shared" si="0"/>
        <v>17</v>
      </c>
      <c r="O15">
        <f t="shared" si="0"/>
        <v>15</v>
      </c>
      <c r="P15">
        <f t="shared" si="0"/>
        <v>7</v>
      </c>
      <c r="Q15">
        <f t="shared" si="0"/>
        <v>0</v>
      </c>
      <c r="R15">
        <f t="shared" si="0"/>
        <v>24</v>
      </c>
      <c r="S15">
        <f t="shared" si="0"/>
        <v>47</v>
      </c>
      <c r="T15">
        <f t="shared" si="0"/>
        <v>9</v>
      </c>
      <c r="U15">
        <f t="shared" si="0"/>
        <v>0</v>
      </c>
    </row>
    <row r="16" spans="1:33" x14ac:dyDescent="0.2">
      <c r="B16" s="64">
        <v>6</v>
      </c>
    </row>
    <row r="17" spans="1:33" ht="15" x14ac:dyDescent="0.25">
      <c r="B17" s="117" t="s">
        <v>1198</v>
      </c>
      <c r="C17" s="64">
        <v>3</v>
      </c>
      <c r="D17" s="69">
        <v>1</v>
      </c>
      <c r="E17" s="64">
        <v>1</v>
      </c>
      <c r="F17" s="64"/>
      <c r="G17" s="64"/>
      <c r="H17" s="65"/>
      <c r="I17" s="64"/>
      <c r="J17" s="64"/>
      <c r="K17" s="64">
        <v>1</v>
      </c>
      <c r="L17" s="64"/>
      <c r="M17" s="64"/>
      <c r="N17" s="64"/>
      <c r="O17" s="73"/>
      <c r="P17" s="73"/>
      <c r="Q17" s="67"/>
      <c r="R17" s="64"/>
      <c r="S17" s="64">
        <v>1</v>
      </c>
      <c r="T17" s="64"/>
      <c r="U17" s="65"/>
      <c r="V17" s="64"/>
      <c r="W17" s="64"/>
      <c r="X17" s="64">
        <v>1</v>
      </c>
      <c r="Y17" s="64"/>
      <c r="Z17" s="64"/>
      <c r="AA17" s="65"/>
      <c r="AB17" s="123"/>
      <c r="AC17" s="123"/>
      <c r="AD17" s="123"/>
      <c r="AE17" s="123"/>
      <c r="AF17" s="123"/>
    </row>
    <row r="18" spans="1:33" ht="15" x14ac:dyDescent="0.25">
      <c r="B18" s="117" t="s">
        <v>1199</v>
      </c>
      <c r="C18" s="64">
        <v>6</v>
      </c>
      <c r="D18" s="69">
        <v>2</v>
      </c>
      <c r="E18" s="64">
        <v>1</v>
      </c>
      <c r="F18" s="64">
        <v>1</v>
      </c>
      <c r="G18" s="64"/>
      <c r="H18" s="65"/>
      <c r="I18" s="64"/>
      <c r="J18" s="64"/>
      <c r="K18" s="64">
        <v>2</v>
      </c>
      <c r="L18" s="64"/>
      <c r="M18" s="64"/>
      <c r="N18" s="64"/>
      <c r="O18" s="73"/>
      <c r="P18" s="73"/>
      <c r="Q18" s="67"/>
      <c r="R18" s="64"/>
      <c r="S18" s="64">
        <v>2</v>
      </c>
      <c r="T18" s="64"/>
      <c r="U18" s="65"/>
      <c r="V18" s="64"/>
      <c r="W18" s="64">
        <v>1</v>
      </c>
      <c r="X18" s="64"/>
      <c r="Y18" s="64"/>
      <c r="Z18" s="64"/>
      <c r="AA18" s="65"/>
      <c r="AB18">
        <v>3</v>
      </c>
      <c r="AC18">
        <v>8</v>
      </c>
      <c r="AD18">
        <v>2</v>
      </c>
      <c r="AE18">
        <v>1</v>
      </c>
    </row>
    <row r="19" spans="1:33" ht="15" x14ac:dyDescent="0.25">
      <c r="B19" s="117" t="s">
        <v>1200</v>
      </c>
      <c r="C19" s="64">
        <v>8</v>
      </c>
      <c r="D19" s="69">
        <v>10</v>
      </c>
      <c r="E19" s="64">
        <v>4</v>
      </c>
      <c r="F19" s="64">
        <v>2</v>
      </c>
      <c r="G19" s="64">
        <v>4</v>
      </c>
      <c r="H19" s="65"/>
      <c r="I19" s="64"/>
      <c r="J19" s="64">
        <v>1</v>
      </c>
      <c r="K19" s="64"/>
      <c r="L19" s="64">
        <v>3</v>
      </c>
      <c r="M19" s="64">
        <v>3</v>
      </c>
      <c r="N19" s="64"/>
      <c r="O19" s="73">
        <v>2</v>
      </c>
      <c r="P19" s="73">
        <v>1</v>
      </c>
      <c r="Q19" s="67"/>
      <c r="R19" s="64">
        <v>7</v>
      </c>
      <c r="S19" s="64">
        <v>3</v>
      </c>
      <c r="T19" s="64"/>
      <c r="U19" s="65"/>
      <c r="V19" s="64"/>
      <c r="W19" s="64"/>
      <c r="X19" s="64">
        <v>1</v>
      </c>
      <c r="Y19" s="64"/>
      <c r="Z19" s="64"/>
      <c r="AA19" s="65"/>
      <c r="AC19">
        <v>6</v>
      </c>
      <c r="AD19">
        <v>5</v>
      </c>
      <c r="AE19">
        <v>4</v>
      </c>
    </row>
    <row r="20" spans="1:33" ht="15" x14ac:dyDescent="0.25">
      <c r="B20" s="117" t="s">
        <v>1202</v>
      </c>
      <c r="C20" s="64">
        <v>6</v>
      </c>
      <c r="D20" s="69">
        <v>5</v>
      </c>
      <c r="E20" s="64">
        <v>1</v>
      </c>
      <c r="F20" s="64">
        <v>4</v>
      </c>
      <c r="G20" s="64"/>
      <c r="H20" s="65"/>
      <c r="I20" s="64"/>
      <c r="J20" s="64"/>
      <c r="K20" s="64">
        <v>4</v>
      </c>
      <c r="L20" s="64"/>
      <c r="M20" s="64"/>
      <c r="N20" s="64"/>
      <c r="O20" s="73">
        <v>1</v>
      </c>
      <c r="P20" s="73"/>
      <c r="Q20" s="67"/>
      <c r="R20" s="64">
        <v>1</v>
      </c>
      <c r="S20" s="64">
        <v>4</v>
      </c>
      <c r="T20" s="64"/>
      <c r="U20" s="65"/>
      <c r="V20" s="64"/>
      <c r="W20" s="64"/>
      <c r="X20" s="64">
        <v>1</v>
      </c>
      <c r="Y20" s="64"/>
      <c r="Z20" s="64"/>
      <c r="AA20" s="65"/>
      <c r="AB20">
        <v>2</v>
      </c>
      <c r="AC20">
        <v>2</v>
      </c>
      <c r="AD20">
        <v>3</v>
      </c>
      <c r="AF20">
        <v>2</v>
      </c>
    </row>
    <row r="21" spans="1:33" ht="15" x14ac:dyDescent="0.25">
      <c r="B21" s="117" t="s">
        <v>1203</v>
      </c>
      <c r="C21" s="64">
        <v>9</v>
      </c>
      <c r="D21" s="69">
        <v>7</v>
      </c>
      <c r="E21" s="64">
        <v>6</v>
      </c>
      <c r="F21" s="64">
        <v>1</v>
      </c>
      <c r="G21" s="64"/>
      <c r="H21" s="65"/>
      <c r="I21" s="64"/>
      <c r="J21" s="64"/>
      <c r="K21" s="64">
        <v>3</v>
      </c>
      <c r="L21" s="64"/>
      <c r="M21" s="64">
        <v>2</v>
      </c>
      <c r="N21" s="64">
        <v>1</v>
      </c>
      <c r="O21" s="73"/>
      <c r="P21" s="73">
        <v>1</v>
      </c>
      <c r="Q21" s="67"/>
      <c r="R21" s="64">
        <v>6</v>
      </c>
      <c r="S21" s="64">
        <v>1</v>
      </c>
      <c r="T21" s="64"/>
      <c r="U21" s="65"/>
      <c r="V21" s="64"/>
      <c r="W21" s="64"/>
      <c r="X21" s="64">
        <v>1</v>
      </c>
      <c r="Y21" s="64"/>
      <c r="Z21" s="64"/>
      <c r="AA21" s="65"/>
      <c r="AB21">
        <v>2</v>
      </c>
      <c r="AD21">
        <v>3</v>
      </c>
      <c r="AE21">
        <v>2</v>
      </c>
    </row>
    <row r="22" spans="1:33" ht="15" x14ac:dyDescent="0.25">
      <c r="A22">
        <v>6</v>
      </c>
      <c r="B22" s="117" t="s">
        <v>1205</v>
      </c>
      <c r="C22" s="64">
        <v>8</v>
      </c>
      <c r="D22" s="69">
        <v>14</v>
      </c>
      <c r="E22" s="64">
        <v>10</v>
      </c>
      <c r="F22" s="64">
        <v>4</v>
      </c>
      <c r="G22" s="64"/>
      <c r="H22" s="65"/>
      <c r="I22" s="64">
        <v>1</v>
      </c>
      <c r="J22" s="64">
        <v>2</v>
      </c>
      <c r="K22" s="64"/>
      <c r="L22" s="64">
        <v>1</v>
      </c>
      <c r="M22" s="64">
        <v>2</v>
      </c>
      <c r="N22" s="64">
        <v>4</v>
      </c>
      <c r="O22" s="73">
        <v>1</v>
      </c>
      <c r="P22" s="73">
        <v>3</v>
      </c>
      <c r="Q22" s="67"/>
      <c r="R22" s="64">
        <v>9</v>
      </c>
      <c r="S22" s="64">
        <v>4</v>
      </c>
      <c r="T22" s="64">
        <v>1</v>
      </c>
      <c r="U22" s="65"/>
      <c r="V22" s="64">
        <v>1</v>
      </c>
      <c r="W22" s="64"/>
      <c r="X22" s="64"/>
      <c r="Y22" s="64"/>
      <c r="Z22" s="64"/>
      <c r="AA22" s="65"/>
      <c r="AB22" s="123"/>
      <c r="AC22" s="123"/>
      <c r="AD22" s="123"/>
      <c r="AE22" s="123"/>
      <c r="AF22" s="123"/>
    </row>
    <row r="25" spans="1:33" x14ac:dyDescent="0.2">
      <c r="B25" s="64">
        <v>8</v>
      </c>
    </row>
    <row r="26" spans="1:33" ht="15" x14ac:dyDescent="0.25">
      <c r="B26" s="117" t="s">
        <v>1226</v>
      </c>
      <c r="C26" s="64">
        <v>8</v>
      </c>
      <c r="D26" s="69">
        <v>9</v>
      </c>
      <c r="E26" s="64">
        <v>2</v>
      </c>
      <c r="F26" s="64">
        <v>7</v>
      </c>
      <c r="G26" s="64"/>
      <c r="H26" s="65"/>
      <c r="I26" s="64"/>
      <c r="J26" s="64">
        <v>2</v>
      </c>
      <c r="K26" s="64">
        <v>1</v>
      </c>
      <c r="L26" s="64">
        <v>1</v>
      </c>
      <c r="M26" s="64"/>
      <c r="N26" s="64">
        <v>2</v>
      </c>
      <c r="O26" s="73">
        <v>1</v>
      </c>
      <c r="P26" s="73">
        <v>2</v>
      </c>
      <c r="Q26" s="67"/>
      <c r="R26" s="64">
        <v>3</v>
      </c>
      <c r="S26" s="64">
        <v>6</v>
      </c>
      <c r="T26" s="64"/>
      <c r="U26" s="65"/>
      <c r="V26" s="64"/>
      <c r="W26" s="64">
        <v>1</v>
      </c>
      <c r="X26" s="64"/>
      <c r="Y26" s="64"/>
      <c r="Z26" s="64"/>
      <c r="AA26" s="65"/>
      <c r="AB26">
        <v>1</v>
      </c>
      <c r="AC26">
        <v>1</v>
      </c>
      <c r="AD26">
        <v>3</v>
      </c>
      <c r="AE26">
        <v>1</v>
      </c>
    </row>
    <row r="27" spans="1:33" ht="15" x14ac:dyDescent="0.25">
      <c r="A27">
        <v>2</v>
      </c>
      <c r="B27" s="117" t="s">
        <v>1227</v>
      </c>
      <c r="C27" s="64">
        <v>10</v>
      </c>
      <c r="D27" s="69">
        <v>14</v>
      </c>
      <c r="E27" s="64">
        <v>6</v>
      </c>
      <c r="F27" s="64">
        <v>8</v>
      </c>
      <c r="G27" s="64"/>
      <c r="H27" s="65"/>
      <c r="I27" s="64">
        <v>1</v>
      </c>
      <c r="J27" s="64">
        <v>2</v>
      </c>
      <c r="K27" s="64">
        <v>2</v>
      </c>
      <c r="L27" s="64">
        <v>3</v>
      </c>
      <c r="M27" s="64">
        <v>1</v>
      </c>
      <c r="N27" s="64">
        <v>1</v>
      </c>
      <c r="O27" s="73">
        <v>3</v>
      </c>
      <c r="P27" s="73">
        <v>1</v>
      </c>
      <c r="Q27" s="67"/>
      <c r="R27" s="64">
        <v>4</v>
      </c>
      <c r="S27" s="64">
        <v>10</v>
      </c>
      <c r="T27" s="64"/>
      <c r="U27" s="65"/>
      <c r="V27" s="64"/>
      <c r="W27" s="64"/>
      <c r="X27" s="64"/>
      <c r="Y27" s="64"/>
      <c r="Z27" s="64">
        <v>1</v>
      </c>
      <c r="AA27" s="65"/>
      <c r="AB27" s="123"/>
      <c r="AC27" s="123"/>
      <c r="AD27" s="123"/>
      <c r="AE27" s="123"/>
      <c r="AF27" s="123"/>
      <c r="AG27" s="84">
        <v>6</v>
      </c>
    </row>
    <row r="28" spans="1:33" ht="15" x14ac:dyDescent="0.25">
      <c r="A28" s="84">
        <f>SUM(A14:A27)</f>
        <v>21</v>
      </c>
    </row>
    <row r="29" spans="1:33" ht="15" x14ac:dyDescent="0.25">
      <c r="B29" s="109" t="s">
        <v>1197</v>
      </c>
      <c r="C29" s="108">
        <f>SUM(C2:C27)</f>
        <v>208</v>
      </c>
      <c r="D29" s="92">
        <f>SUM(D2:D27)</f>
        <v>222</v>
      </c>
      <c r="E29" s="108">
        <f>SUM(E2:E27)</f>
        <v>117</v>
      </c>
      <c r="F29" s="108">
        <f>SUM(F2:F27)</f>
        <v>93</v>
      </c>
      <c r="G29" s="108">
        <f>SUM(G2:G27)</f>
        <v>12</v>
      </c>
      <c r="H29" s="93">
        <f>SUM(E29:G29)</f>
        <v>222</v>
      </c>
      <c r="I29" s="108">
        <f t="shared" ref="I29:P29" si="1">SUM(I2:I27)</f>
        <v>24</v>
      </c>
      <c r="J29" s="108">
        <f t="shared" si="1"/>
        <v>27</v>
      </c>
      <c r="K29" s="108">
        <f t="shared" si="1"/>
        <v>19</v>
      </c>
      <c r="L29" s="108">
        <f t="shared" si="1"/>
        <v>14</v>
      </c>
      <c r="M29" s="108">
        <f t="shared" si="1"/>
        <v>36</v>
      </c>
      <c r="N29" s="108">
        <f t="shared" si="1"/>
        <v>42</v>
      </c>
      <c r="O29" s="108">
        <f t="shared" si="1"/>
        <v>38</v>
      </c>
      <c r="P29" s="108">
        <f t="shared" si="1"/>
        <v>22</v>
      </c>
      <c r="Q29" s="95">
        <f>SUM(I29:P29)</f>
        <v>222</v>
      </c>
      <c r="R29" s="108">
        <f>SUM(R2:R27)</f>
        <v>78</v>
      </c>
      <c r="S29" s="108">
        <f>SUM(S2:S27)</f>
        <v>125</v>
      </c>
      <c r="T29" s="108">
        <f>SUM(T2:T27)</f>
        <v>19</v>
      </c>
      <c r="U29" s="93">
        <f>SUM(R29:T29)</f>
        <v>222</v>
      </c>
      <c r="V29" s="108">
        <f>SUM(V2:V27)</f>
        <v>10</v>
      </c>
      <c r="W29" s="108">
        <f>SUM(W2:W27)</f>
        <v>3</v>
      </c>
      <c r="X29" s="108">
        <f>SUM(X2:X27)</f>
        <v>4</v>
      </c>
      <c r="Y29" s="108">
        <f>SUM(Y2:Y27)</f>
        <v>1</v>
      </c>
      <c r="Z29" s="108">
        <f>SUM(Z2:Z27)</f>
        <v>3</v>
      </c>
      <c r="AA29" s="93">
        <f>SUM(V29:Z29)</f>
        <v>21</v>
      </c>
      <c r="AB29" s="108">
        <f>SUM(AB2:AB27)</f>
        <v>23</v>
      </c>
      <c r="AC29" s="108">
        <f>SUM(AC2:AC27)</f>
        <v>51</v>
      </c>
      <c r="AD29" s="108">
        <f>SUM(AD2:AD27)</f>
        <v>49</v>
      </c>
      <c r="AE29" s="108">
        <f>SUM(AE2:AE27)</f>
        <v>22</v>
      </c>
      <c r="AF29" s="108">
        <f>SUM(AF2:AF27)</f>
        <v>3</v>
      </c>
      <c r="AG29" s="93">
        <f>SUM(AB29:AF29)</f>
        <v>148</v>
      </c>
    </row>
    <row r="30" spans="1:33" ht="15" x14ac:dyDescent="0.25">
      <c r="C30" s="70" t="s">
        <v>1185</v>
      </c>
      <c r="D30" s="71" t="s">
        <v>1186</v>
      </c>
      <c r="E30" s="70" t="s">
        <v>1187</v>
      </c>
      <c r="F30" s="70" t="s">
        <v>1188</v>
      </c>
      <c r="G30" s="72" t="s">
        <v>120</v>
      </c>
      <c r="H30" s="71" t="s">
        <v>1194</v>
      </c>
      <c r="I30" s="70">
        <v>20</v>
      </c>
      <c r="J30" s="70">
        <v>19</v>
      </c>
      <c r="K30" s="70">
        <v>18</v>
      </c>
      <c r="L30" s="70">
        <v>17</v>
      </c>
      <c r="M30" s="70">
        <v>16</v>
      </c>
      <c r="N30" s="70">
        <v>15</v>
      </c>
      <c r="O30" s="74">
        <v>-14</v>
      </c>
      <c r="P30" s="110" t="s">
        <v>1196</v>
      </c>
      <c r="Q30" s="71" t="s">
        <v>1194</v>
      </c>
      <c r="R30" s="72" t="s">
        <v>1191</v>
      </c>
      <c r="S30" s="72" t="s">
        <v>1192</v>
      </c>
      <c r="T30" s="71" t="s">
        <v>1193</v>
      </c>
      <c r="U30" s="72" t="s">
        <v>1194</v>
      </c>
      <c r="V30" s="70" t="s">
        <v>1187</v>
      </c>
      <c r="W30" s="70" t="s">
        <v>1189</v>
      </c>
      <c r="X30" s="70" t="s">
        <v>1195</v>
      </c>
      <c r="Y30" s="70" t="s">
        <v>1190</v>
      </c>
      <c r="Z30" s="72" t="s">
        <v>120</v>
      </c>
      <c r="AA30" s="70" t="s">
        <v>1194</v>
      </c>
      <c r="AB30" s="157" t="s">
        <v>1193</v>
      </c>
      <c r="AC30" s="157" t="s">
        <v>1192</v>
      </c>
      <c r="AD30" s="157" t="s">
        <v>1187</v>
      </c>
      <c r="AE30" s="158" t="s">
        <v>1456</v>
      </c>
      <c r="AF30" s="158" t="s">
        <v>120</v>
      </c>
      <c r="AG30" s="158" t="s">
        <v>1194</v>
      </c>
    </row>
  </sheetData>
  <pageMargins left="0.7" right="0.7" top="0.75" bottom="0.75" header="0.3" footer="0.3"/>
  <pageSetup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 tint="-0.249977111117893"/>
  </sheetPr>
  <dimension ref="A1:AG36"/>
  <sheetViews>
    <sheetView workbookViewId="0">
      <selection activeCell="AG35" sqref="AG35"/>
    </sheetView>
  </sheetViews>
  <sheetFormatPr defaultColWidth="8.625" defaultRowHeight="14.25" x14ac:dyDescent="0.2"/>
  <cols>
    <col min="1" max="1" width="5.5" customWidth="1"/>
    <col min="2" max="2" width="14.25" customWidth="1"/>
    <col min="3" max="4" width="4" customWidth="1"/>
    <col min="5" max="5" width="4.75" customWidth="1"/>
    <col min="6" max="6" width="3.375" customWidth="1"/>
    <col min="7" max="7" width="3.625" customWidth="1"/>
    <col min="8" max="8" width="4.5" customWidth="1"/>
    <col min="9" max="10" width="4" customWidth="1"/>
    <col min="11" max="11" width="4.25" customWidth="1"/>
    <col min="12" max="12" width="4.375" customWidth="1"/>
    <col min="13" max="13" width="4" customWidth="1"/>
    <col min="14" max="14" width="3.5" customWidth="1"/>
    <col min="15" max="15" width="4.125" customWidth="1"/>
    <col min="16" max="16" width="4.25" customWidth="1"/>
    <col min="17" max="17" width="5" customWidth="1"/>
    <col min="18" max="18" width="4.25" customWidth="1"/>
    <col min="19" max="20" width="4.375" customWidth="1"/>
    <col min="21" max="21" width="4.5" customWidth="1"/>
    <col min="22" max="22" width="4.25" customWidth="1"/>
    <col min="23" max="23" width="4.375" customWidth="1"/>
    <col min="24" max="24" width="4.875" customWidth="1"/>
    <col min="25" max="26" width="4.625" customWidth="1"/>
    <col min="27" max="27" width="5" customWidth="1"/>
    <col min="28" max="28" width="5.25" customWidth="1"/>
    <col min="29" max="29" width="4.5" customWidth="1"/>
    <col min="30" max="30" width="4.375" customWidth="1"/>
    <col min="31" max="31" width="4.625" customWidth="1"/>
    <col min="32" max="32" width="3.875" customWidth="1"/>
    <col min="33" max="33" width="4.875" customWidth="1"/>
  </cols>
  <sheetData>
    <row r="1" spans="1:33" ht="15" x14ac:dyDescent="0.25">
      <c r="B1" s="64">
        <v>4</v>
      </c>
      <c r="C1" s="70" t="s">
        <v>1185</v>
      </c>
      <c r="D1" s="71" t="s">
        <v>1186</v>
      </c>
      <c r="E1" s="70" t="s">
        <v>1187</v>
      </c>
      <c r="F1" s="70" t="s">
        <v>1188</v>
      </c>
      <c r="G1" s="72" t="s">
        <v>120</v>
      </c>
      <c r="H1" s="71" t="s">
        <v>1194</v>
      </c>
      <c r="I1" s="70">
        <v>20</v>
      </c>
      <c r="J1" s="70">
        <v>19</v>
      </c>
      <c r="K1" s="70">
        <v>18</v>
      </c>
      <c r="L1" s="70">
        <v>17</v>
      </c>
      <c r="M1" s="70">
        <v>16</v>
      </c>
      <c r="N1" s="70">
        <v>15</v>
      </c>
      <c r="O1" s="74">
        <v>-14</v>
      </c>
      <c r="P1" s="110" t="s">
        <v>1196</v>
      </c>
      <c r="Q1" s="72" t="s">
        <v>1194</v>
      </c>
      <c r="R1" s="72" t="s">
        <v>1191</v>
      </c>
      <c r="S1" s="72" t="s">
        <v>1192</v>
      </c>
      <c r="T1" s="71" t="s">
        <v>1193</v>
      </c>
      <c r="U1" s="91" t="s">
        <v>1194</v>
      </c>
      <c r="V1" s="70" t="s">
        <v>1187</v>
      </c>
      <c r="W1" s="70" t="s">
        <v>1189</v>
      </c>
      <c r="X1" s="70" t="s">
        <v>1195</v>
      </c>
      <c r="Y1" s="70" t="s">
        <v>1190</v>
      </c>
      <c r="Z1" s="72" t="s">
        <v>120</v>
      </c>
      <c r="AA1" s="70" t="s">
        <v>1194</v>
      </c>
      <c r="AB1" s="157" t="s">
        <v>1193</v>
      </c>
      <c r="AC1" s="157" t="s">
        <v>1192</v>
      </c>
      <c r="AD1" s="157" t="s">
        <v>1187</v>
      </c>
      <c r="AE1" s="158" t="s">
        <v>1456</v>
      </c>
      <c r="AF1" s="158" t="s">
        <v>120</v>
      </c>
      <c r="AG1" s="158" t="s">
        <v>1194</v>
      </c>
    </row>
    <row r="2" spans="1:33" ht="15" x14ac:dyDescent="0.25">
      <c r="B2" s="119" t="s">
        <v>1236</v>
      </c>
      <c r="C2" s="64">
        <v>8</v>
      </c>
      <c r="D2" s="69">
        <v>8</v>
      </c>
      <c r="E2" s="64">
        <v>5</v>
      </c>
      <c r="F2" s="64">
        <v>3</v>
      </c>
      <c r="G2" s="64"/>
      <c r="H2" s="65"/>
      <c r="I2" s="64"/>
      <c r="J2" s="64">
        <v>2</v>
      </c>
      <c r="K2" s="64">
        <v>3</v>
      </c>
      <c r="L2" s="64"/>
      <c r="M2" s="64">
        <v>2</v>
      </c>
      <c r="N2" s="64"/>
      <c r="O2" s="68"/>
      <c r="P2" s="68">
        <v>1</v>
      </c>
      <c r="Q2" s="65"/>
      <c r="R2" s="64">
        <v>3</v>
      </c>
      <c r="S2" s="64">
        <v>5</v>
      </c>
      <c r="T2" s="68"/>
      <c r="U2" s="65"/>
      <c r="V2" s="64">
        <v>1</v>
      </c>
      <c r="W2" s="64"/>
      <c r="X2" s="64"/>
      <c r="AA2" s="89"/>
      <c r="AC2">
        <v>1</v>
      </c>
      <c r="AD2">
        <v>2</v>
      </c>
      <c r="AE2">
        <v>3</v>
      </c>
    </row>
    <row r="3" spans="1:33" ht="15" x14ac:dyDescent="0.25">
      <c r="B3" s="119" t="s">
        <v>1238</v>
      </c>
      <c r="C3" s="64">
        <v>8</v>
      </c>
      <c r="D3" s="69">
        <v>8</v>
      </c>
      <c r="E3" s="64">
        <v>4</v>
      </c>
      <c r="F3" s="64">
        <v>4</v>
      </c>
      <c r="G3" s="64"/>
      <c r="H3" s="65"/>
      <c r="I3" s="64"/>
      <c r="J3" s="64">
        <v>5</v>
      </c>
      <c r="K3" s="64">
        <v>2</v>
      </c>
      <c r="L3" s="64"/>
      <c r="M3" s="64">
        <v>1</v>
      </c>
      <c r="N3" s="64"/>
      <c r="O3" s="68"/>
      <c r="P3" s="68"/>
      <c r="Q3" s="65"/>
      <c r="R3" s="64">
        <v>3</v>
      </c>
      <c r="S3" s="64">
        <v>5</v>
      </c>
      <c r="T3" s="68"/>
      <c r="U3" s="65"/>
      <c r="V3" s="64"/>
      <c r="W3" s="64"/>
      <c r="X3" s="64">
        <v>1</v>
      </c>
      <c r="AA3" s="89"/>
      <c r="AB3">
        <v>1</v>
      </c>
      <c r="AC3">
        <v>3</v>
      </c>
      <c r="AD3">
        <v>4</v>
      </c>
      <c r="AE3">
        <v>4</v>
      </c>
    </row>
    <row r="4" spans="1:33" ht="15" x14ac:dyDescent="0.25">
      <c r="B4" s="119" t="s">
        <v>1239</v>
      </c>
      <c r="C4" s="64">
        <v>3</v>
      </c>
      <c r="D4" s="69">
        <v>3</v>
      </c>
      <c r="E4" s="64">
        <v>3</v>
      </c>
      <c r="F4" s="64"/>
      <c r="G4" s="64"/>
      <c r="H4" s="65"/>
      <c r="I4" s="64"/>
      <c r="J4" s="64">
        <v>1</v>
      </c>
      <c r="K4" s="64"/>
      <c r="L4" s="64">
        <v>1</v>
      </c>
      <c r="M4" s="64">
        <v>1</v>
      </c>
      <c r="N4" s="64"/>
      <c r="O4" s="68"/>
      <c r="P4" s="68"/>
      <c r="Q4" s="65"/>
      <c r="R4" s="64">
        <v>2</v>
      </c>
      <c r="S4" s="64">
        <v>1</v>
      </c>
      <c r="T4" s="68"/>
      <c r="U4" s="65"/>
      <c r="V4" s="64"/>
      <c r="W4" s="64"/>
      <c r="X4" s="64">
        <v>1</v>
      </c>
      <c r="AA4" s="89"/>
      <c r="AB4" s="124"/>
      <c r="AC4" s="124"/>
      <c r="AD4" s="124"/>
      <c r="AE4" s="124"/>
      <c r="AF4" s="124"/>
    </row>
    <row r="5" spans="1:33" ht="15" x14ac:dyDescent="0.25">
      <c r="B5" s="119" t="s">
        <v>1241</v>
      </c>
      <c r="C5" s="64">
        <v>6</v>
      </c>
      <c r="D5" s="69">
        <v>6</v>
      </c>
      <c r="E5" s="64">
        <v>5</v>
      </c>
      <c r="F5" s="64">
        <v>1</v>
      </c>
      <c r="G5" s="64"/>
      <c r="H5" s="65"/>
      <c r="I5" s="64">
        <v>2</v>
      </c>
      <c r="J5" s="64"/>
      <c r="K5" s="64"/>
      <c r="L5" s="64"/>
      <c r="M5" s="64">
        <v>3</v>
      </c>
      <c r="N5" s="64"/>
      <c r="O5" s="68">
        <v>1</v>
      </c>
      <c r="P5" s="68"/>
      <c r="Q5" s="65"/>
      <c r="R5" s="66">
        <v>1</v>
      </c>
      <c r="S5" s="66">
        <v>5</v>
      </c>
      <c r="T5" s="68"/>
      <c r="U5" s="65"/>
      <c r="V5" s="64">
        <v>1</v>
      </c>
      <c r="W5" s="64"/>
      <c r="X5" s="64"/>
      <c r="AA5" s="89"/>
      <c r="AC5">
        <v>2</v>
      </c>
      <c r="AD5">
        <v>4</v>
      </c>
      <c r="AE5">
        <v>1</v>
      </c>
    </row>
    <row r="6" spans="1:33" ht="15" x14ac:dyDescent="0.25">
      <c r="B6" s="119" t="s">
        <v>1242</v>
      </c>
      <c r="C6" s="64">
        <v>5</v>
      </c>
      <c r="D6" s="69">
        <v>5</v>
      </c>
      <c r="E6" s="64">
        <v>2</v>
      </c>
      <c r="F6" s="64">
        <v>3</v>
      </c>
      <c r="G6" s="64"/>
      <c r="H6" s="65"/>
      <c r="I6" s="64">
        <v>1</v>
      </c>
      <c r="J6" s="64"/>
      <c r="K6" s="64">
        <v>1</v>
      </c>
      <c r="L6" s="64">
        <v>1</v>
      </c>
      <c r="M6" s="64">
        <v>1</v>
      </c>
      <c r="N6" s="64"/>
      <c r="O6" s="68">
        <v>1</v>
      </c>
      <c r="P6" s="68"/>
      <c r="Q6" s="65"/>
      <c r="R6" s="64">
        <v>1</v>
      </c>
      <c r="S6" s="66">
        <v>4</v>
      </c>
      <c r="T6" s="68"/>
      <c r="U6" s="65"/>
      <c r="V6" s="64"/>
      <c r="W6" s="64"/>
      <c r="X6" s="64">
        <v>1</v>
      </c>
      <c r="AA6" s="89"/>
      <c r="AD6">
        <v>3</v>
      </c>
    </row>
    <row r="7" spans="1:33" ht="15" x14ac:dyDescent="0.25">
      <c r="B7" s="119" t="s">
        <v>1244</v>
      </c>
      <c r="C7" s="64">
        <v>7</v>
      </c>
      <c r="D7" s="69">
        <v>13</v>
      </c>
      <c r="E7" s="64">
        <v>11</v>
      </c>
      <c r="F7" s="64">
        <v>2</v>
      </c>
      <c r="G7" s="64"/>
      <c r="H7" s="65"/>
      <c r="I7" s="66">
        <v>3</v>
      </c>
      <c r="J7" s="66">
        <v>2</v>
      </c>
      <c r="K7" s="66">
        <v>1</v>
      </c>
      <c r="L7" s="66">
        <v>2</v>
      </c>
      <c r="M7" s="66">
        <v>1</v>
      </c>
      <c r="N7" s="64"/>
      <c r="O7" s="68">
        <v>2</v>
      </c>
      <c r="P7" s="68">
        <v>2</v>
      </c>
      <c r="Q7" s="65"/>
      <c r="R7" s="66">
        <v>3</v>
      </c>
      <c r="S7" s="66">
        <v>10</v>
      </c>
      <c r="T7" s="68"/>
      <c r="U7" s="65"/>
      <c r="V7" s="64">
        <v>1</v>
      </c>
      <c r="W7" s="64"/>
      <c r="X7" s="64"/>
      <c r="AA7" s="89"/>
      <c r="AB7">
        <v>1</v>
      </c>
      <c r="AC7">
        <v>1</v>
      </c>
      <c r="AE7">
        <v>1</v>
      </c>
    </row>
    <row r="8" spans="1:33" ht="15" x14ac:dyDescent="0.25">
      <c r="B8" s="119" t="s">
        <v>1245</v>
      </c>
      <c r="C8" s="64">
        <v>2</v>
      </c>
      <c r="D8" s="69">
        <v>2</v>
      </c>
      <c r="E8" s="64">
        <v>2</v>
      </c>
      <c r="F8" s="64"/>
      <c r="G8" s="64"/>
      <c r="H8" s="65"/>
      <c r="I8" s="64">
        <v>1</v>
      </c>
      <c r="J8" s="64"/>
      <c r="K8" s="66"/>
      <c r="L8" s="64"/>
      <c r="M8" s="64"/>
      <c r="N8" s="64"/>
      <c r="O8" s="68"/>
      <c r="P8" s="68">
        <v>1</v>
      </c>
      <c r="Q8" s="65"/>
      <c r="R8" s="64"/>
      <c r="S8" s="66">
        <v>2</v>
      </c>
      <c r="T8" s="68"/>
      <c r="U8" s="65"/>
      <c r="V8" s="64">
        <v>1</v>
      </c>
      <c r="W8" s="64"/>
      <c r="X8" s="64"/>
      <c r="AA8" s="89"/>
      <c r="AB8">
        <v>1</v>
      </c>
      <c r="AC8">
        <v>1</v>
      </c>
      <c r="AD8">
        <v>1</v>
      </c>
      <c r="AE8">
        <v>3</v>
      </c>
    </row>
    <row r="9" spans="1:33" ht="15" x14ac:dyDescent="0.25">
      <c r="B9" s="119" t="s">
        <v>1247</v>
      </c>
      <c r="C9" s="64">
        <v>4</v>
      </c>
      <c r="D9" s="69">
        <v>3</v>
      </c>
      <c r="E9" s="64">
        <v>1</v>
      </c>
      <c r="F9" s="64">
        <v>1</v>
      </c>
      <c r="G9" s="64">
        <v>1</v>
      </c>
      <c r="H9" s="65"/>
      <c r="I9" s="64"/>
      <c r="J9" s="64"/>
      <c r="K9" s="64"/>
      <c r="L9" s="64"/>
      <c r="M9" s="64">
        <v>1</v>
      </c>
      <c r="N9" s="64"/>
      <c r="O9" s="68">
        <v>2</v>
      </c>
      <c r="P9" s="68"/>
      <c r="Q9" s="65"/>
      <c r="R9" s="64">
        <v>1</v>
      </c>
      <c r="S9" s="66">
        <v>2</v>
      </c>
      <c r="T9" s="68"/>
      <c r="U9" s="65"/>
      <c r="V9" s="64"/>
      <c r="W9" s="64"/>
      <c r="X9" s="64">
        <v>1</v>
      </c>
      <c r="AA9" s="89"/>
      <c r="AF9">
        <v>1</v>
      </c>
    </row>
    <row r="10" spans="1:33" ht="15" x14ac:dyDescent="0.25">
      <c r="A10">
        <v>9</v>
      </c>
      <c r="B10" s="119" t="s">
        <v>1248</v>
      </c>
      <c r="C10" s="64">
        <v>5</v>
      </c>
      <c r="D10" s="69">
        <v>10</v>
      </c>
      <c r="E10" s="64">
        <v>5</v>
      </c>
      <c r="F10" s="64">
        <v>5</v>
      </c>
      <c r="G10" s="64"/>
      <c r="H10" s="65"/>
      <c r="I10" s="64"/>
      <c r="J10" s="64">
        <v>3</v>
      </c>
      <c r="K10" s="64"/>
      <c r="L10" s="64"/>
      <c r="M10" s="64">
        <v>2</v>
      </c>
      <c r="N10" s="64">
        <v>1</v>
      </c>
      <c r="O10" s="68">
        <v>3</v>
      </c>
      <c r="P10" s="68">
        <v>1</v>
      </c>
      <c r="Q10" s="65"/>
      <c r="R10" s="64">
        <v>3</v>
      </c>
      <c r="S10" s="66">
        <v>7</v>
      </c>
      <c r="T10" s="68"/>
      <c r="U10" s="65"/>
      <c r="V10" s="64"/>
      <c r="W10" s="64"/>
      <c r="X10" s="64">
        <v>1</v>
      </c>
      <c r="AA10" s="89"/>
      <c r="AC10">
        <v>3</v>
      </c>
      <c r="AD10">
        <v>4</v>
      </c>
      <c r="AE10">
        <v>2</v>
      </c>
    </row>
    <row r="13" spans="1:33" x14ac:dyDescent="0.2">
      <c r="B13" s="64">
        <v>6</v>
      </c>
    </row>
    <row r="14" spans="1:33" ht="15" x14ac:dyDescent="0.25">
      <c r="B14" s="119" t="s">
        <v>1229</v>
      </c>
      <c r="C14" s="64">
        <v>1</v>
      </c>
      <c r="D14" s="69">
        <v>1</v>
      </c>
      <c r="E14" s="64">
        <v>1</v>
      </c>
      <c r="F14" s="64"/>
      <c r="G14" s="64"/>
      <c r="H14" s="65"/>
      <c r="I14" s="64"/>
      <c r="J14" s="64"/>
      <c r="K14" s="64"/>
      <c r="L14" s="64"/>
      <c r="M14" s="64"/>
      <c r="N14" s="64">
        <v>1</v>
      </c>
      <c r="O14" s="68"/>
      <c r="P14" s="68"/>
      <c r="Q14" s="65"/>
      <c r="R14" s="64">
        <v>1</v>
      </c>
      <c r="S14" s="66"/>
      <c r="T14" s="68"/>
      <c r="U14" s="65"/>
      <c r="V14" s="64"/>
      <c r="W14" s="64"/>
      <c r="X14" s="64"/>
      <c r="Z14">
        <v>1</v>
      </c>
      <c r="AA14" s="89"/>
      <c r="AB14">
        <v>4</v>
      </c>
      <c r="AD14">
        <v>11</v>
      </c>
      <c r="AE14">
        <v>1</v>
      </c>
      <c r="AF14">
        <v>2</v>
      </c>
    </row>
    <row r="15" spans="1:33" ht="15" x14ac:dyDescent="0.25">
      <c r="B15" s="119" t="s">
        <v>1230</v>
      </c>
      <c r="C15" s="64">
        <v>2</v>
      </c>
      <c r="D15" s="69">
        <v>3</v>
      </c>
      <c r="E15" s="66">
        <v>1</v>
      </c>
      <c r="F15" s="66">
        <v>2</v>
      </c>
      <c r="G15" s="64"/>
      <c r="H15" s="65"/>
      <c r="I15" s="64"/>
      <c r="J15" s="64">
        <v>1</v>
      </c>
      <c r="K15" s="64"/>
      <c r="L15" s="64"/>
      <c r="M15" s="64"/>
      <c r="N15" s="64"/>
      <c r="O15" s="68">
        <v>1</v>
      </c>
      <c r="P15" s="68">
        <v>1</v>
      </c>
      <c r="Q15" s="65"/>
      <c r="R15" s="66">
        <v>1</v>
      </c>
      <c r="S15" s="66">
        <v>2</v>
      </c>
      <c r="T15" s="68"/>
      <c r="U15" s="65"/>
      <c r="V15" s="64"/>
      <c r="W15" s="64"/>
      <c r="X15" s="64">
        <v>1</v>
      </c>
      <c r="AA15" s="89"/>
      <c r="AB15">
        <v>2</v>
      </c>
      <c r="AC15">
        <v>3</v>
      </c>
      <c r="AD15">
        <v>6</v>
      </c>
      <c r="AE15">
        <v>4</v>
      </c>
    </row>
    <row r="16" spans="1:33" ht="15" x14ac:dyDescent="0.25">
      <c r="B16" s="119" t="s">
        <v>1231</v>
      </c>
      <c r="C16" s="66">
        <v>3</v>
      </c>
      <c r="D16" s="69">
        <v>6</v>
      </c>
      <c r="E16" s="64"/>
      <c r="F16" s="64">
        <v>6</v>
      </c>
      <c r="G16" s="64"/>
      <c r="H16" s="65"/>
      <c r="I16" s="64"/>
      <c r="J16" s="64">
        <v>3</v>
      </c>
      <c r="K16" s="64">
        <v>2</v>
      </c>
      <c r="L16" s="64">
        <v>1</v>
      </c>
      <c r="M16" s="64"/>
      <c r="N16" s="64"/>
      <c r="O16" s="73"/>
      <c r="P16" s="73"/>
      <c r="Q16" s="67"/>
      <c r="R16" s="64">
        <v>2</v>
      </c>
      <c r="S16" s="64">
        <v>4</v>
      </c>
      <c r="T16" s="64"/>
      <c r="U16" s="65"/>
      <c r="V16" s="64"/>
      <c r="W16" s="64"/>
      <c r="X16" s="64">
        <v>1</v>
      </c>
      <c r="AA16" s="89"/>
      <c r="AC16">
        <v>1</v>
      </c>
      <c r="AD16">
        <v>1</v>
      </c>
      <c r="AE16">
        <v>6</v>
      </c>
    </row>
    <row r="17" spans="1:32" ht="15" x14ac:dyDescent="0.25">
      <c r="B17" s="119" t="s">
        <v>1232</v>
      </c>
      <c r="C17" s="66">
        <v>4</v>
      </c>
      <c r="D17" s="69">
        <v>4</v>
      </c>
      <c r="E17" s="64">
        <v>4</v>
      </c>
      <c r="F17" s="64"/>
      <c r="G17" s="64"/>
      <c r="H17" s="65"/>
      <c r="I17" s="64"/>
      <c r="J17" s="64"/>
      <c r="K17" s="64">
        <v>4</v>
      </c>
      <c r="L17" s="64"/>
      <c r="M17" s="64"/>
      <c r="N17" s="64"/>
      <c r="O17" s="73"/>
      <c r="P17" s="73"/>
      <c r="Q17" s="67"/>
      <c r="R17" s="64">
        <v>2</v>
      </c>
      <c r="S17" s="64">
        <v>2</v>
      </c>
      <c r="T17" s="64"/>
      <c r="U17" s="65"/>
      <c r="V17" s="64">
        <v>1</v>
      </c>
      <c r="AA17" s="89"/>
      <c r="AB17" s="124"/>
      <c r="AC17" s="124"/>
      <c r="AD17" s="124"/>
      <c r="AE17" s="124"/>
      <c r="AF17" s="124"/>
    </row>
    <row r="18" spans="1:32" ht="15" x14ac:dyDescent="0.25">
      <c r="B18" s="119" t="s">
        <v>1233</v>
      </c>
      <c r="C18" s="64">
        <v>3</v>
      </c>
      <c r="D18" s="69">
        <v>3</v>
      </c>
      <c r="E18" s="64">
        <v>2</v>
      </c>
      <c r="F18" s="64">
        <v>1</v>
      </c>
      <c r="G18" s="68"/>
      <c r="H18" s="65"/>
      <c r="I18" s="64"/>
      <c r="J18" s="64">
        <v>1</v>
      </c>
      <c r="K18" s="64"/>
      <c r="L18" s="64">
        <v>1</v>
      </c>
      <c r="M18" s="64"/>
      <c r="N18" s="64"/>
      <c r="O18" s="66">
        <v>1</v>
      </c>
      <c r="P18" s="66"/>
      <c r="Q18" s="67"/>
      <c r="R18" s="68">
        <v>1</v>
      </c>
      <c r="S18" s="68">
        <v>2</v>
      </c>
      <c r="T18" s="68"/>
      <c r="U18" s="65"/>
      <c r="V18" s="64">
        <v>1</v>
      </c>
      <c r="AA18" s="89"/>
      <c r="AB18">
        <v>1</v>
      </c>
      <c r="AC18">
        <v>4</v>
      </c>
      <c r="AD18">
        <v>3</v>
      </c>
      <c r="AE18">
        <v>3</v>
      </c>
    </row>
    <row r="19" spans="1:32" ht="15" x14ac:dyDescent="0.25">
      <c r="A19">
        <v>6</v>
      </c>
      <c r="B19" s="119" t="s">
        <v>1229</v>
      </c>
      <c r="C19" s="66">
        <v>2</v>
      </c>
      <c r="D19" s="69">
        <v>4</v>
      </c>
      <c r="E19" s="66">
        <v>3</v>
      </c>
      <c r="F19" s="64">
        <v>1</v>
      </c>
      <c r="G19" s="64"/>
      <c r="H19" s="65"/>
      <c r="I19" s="64"/>
      <c r="J19" s="64"/>
      <c r="K19" s="64">
        <v>2</v>
      </c>
      <c r="L19" s="64">
        <v>1</v>
      </c>
      <c r="M19" s="64"/>
      <c r="N19" s="64"/>
      <c r="O19" s="68"/>
      <c r="P19" s="68">
        <v>1</v>
      </c>
      <c r="Q19" s="65"/>
      <c r="R19" s="66"/>
      <c r="S19" s="66">
        <v>4</v>
      </c>
      <c r="T19" s="64"/>
      <c r="U19" s="65"/>
      <c r="V19" s="64"/>
      <c r="W19" s="64"/>
      <c r="X19" s="64">
        <v>1</v>
      </c>
      <c r="AA19" s="89"/>
      <c r="AB19">
        <v>3</v>
      </c>
      <c r="AE19">
        <v>1</v>
      </c>
    </row>
    <row r="22" spans="1:32" x14ac:dyDescent="0.2">
      <c r="B22" s="64">
        <v>8</v>
      </c>
    </row>
    <row r="23" spans="1:32" ht="15" x14ac:dyDescent="0.25">
      <c r="B23" s="119" t="s">
        <v>1234</v>
      </c>
      <c r="C23" s="64">
        <v>2</v>
      </c>
      <c r="D23" s="69">
        <v>3</v>
      </c>
      <c r="E23" s="64"/>
      <c r="F23" s="64">
        <v>1</v>
      </c>
      <c r="G23" s="64">
        <v>2</v>
      </c>
      <c r="H23" s="65"/>
      <c r="I23" s="64"/>
      <c r="J23" s="64">
        <v>2</v>
      </c>
      <c r="K23" s="64">
        <v>1</v>
      </c>
      <c r="L23" s="64"/>
      <c r="M23" s="64"/>
      <c r="N23" s="64"/>
      <c r="O23" s="64"/>
      <c r="P23" s="64"/>
      <c r="Q23" s="65"/>
      <c r="R23" s="64">
        <v>2</v>
      </c>
      <c r="S23" s="64">
        <v>1</v>
      </c>
      <c r="T23" s="64"/>
      <c r="U23" s="65"/>
      <c r="V23" s="64"/>
      <c r="W23" s="64"/>
      <c r="X23" s="64">
        <v>1</v>
      </c>
      <c r="AA23" s="89"/>
      <c r="AB23">
        <v>1</v>
      </c>
      <c r="AD23">
        <v>3</v>
      </c>
      <c r="AE23">
        <v>2</v>
      </c>
    </row>
    <row r="24" spans="1:32" ht="15" x14ac:dyDescent="0.25">
      <c r="B24" s="119" t="s">
        <v>1235</v>
      </c>
      <c r="C24" s="64">
        <v>7</v>
      </c>
      <c r="D24" s="69">
        <v>6</v>
      </c>
      <c r="E24" s="64">
        <v>3</v>
      </c>
      <c r="F24" s="64">
        <v>3</v>
      </c>
      <c r="G24" s="64"/>
      <c r="H24" s="65"/>
      <c r="I24" s="64"/>
      <c r="J24" s="64">
        <v>1</v>
      </c>
      <c r="K24" s="64"/>
      <c r="L24" s="64">
        <v>1</v>
      </c>
      <c r="M24" s="64"/>
      <c r="N24" s="64">
        <v>3</v>
      </c>
      <c r="O24" s="64">
        <v>1</v>
      </c>
      <c r="P24" s="64"/>
      <c r="Q24" s="65"/>
      <c r="R24" s="64">
        <v>4</v>
      </c>
      <c r="S24" s="64">
        <v>2</v>
      </c>
      <c r="T24" s="64"/>
      <c r="U24" s="65"/>
      <c r="V24" s="64">
        <v>1</v>
      </c>
      <c r="W24" s="64"/>
      <c r="X24" s="64"/>
      <c r="AA24" s="89"/>
      <c r="AB24">
        <v>2</v>
      </c>
      <c r="AC24">
        <v>4</v>
      </c>
      <c r="AD24">
        <v>3</v>
      </c>
      <c r="AE24">
        <v>5</v>
      </c>
    </row>
    <row r="25" spans="1:32" ht="15" x14ac:dyDescent="0.25">
      <c r="B25" s="119" t="s">
        <v>1249</v>
      </c>
      <c r="C25" s="64">
        <v>5</v>
      </c>
      <c r="D25" s="69">
        <v>2</v>
      </c>
      <c r="E25" s="64">
        <v>1</v>
      </c>
      <c r="F25" s="64">
        <v>1</v>
      </c>
      <c r="G25" s="64"/>
      <c r="H25" s="65"/>
      <c r="I25" s="64"/>
      <c r="J25" s="64"/>
      <c r="K25" s="64"/>
      <c r="L25" s="64">
        <v>2</v>
      </c>
      <c r="M25" s="64"/>
      <c r="N25" s="64"/>
      <c r="O25" s="64"/>
      <c r="P25" s="64"/>
      <c r="Q25" s="65"/>
      <c r="R25" s="64">
        <v>2</v>
      </c>
      <c r="S25" s="64"/>
      <c r="T25" s="64"/>
      <c r="U25" s="65"/>
      <c r="V25" s="64"/>
      <c r="W25" s="64"/>
      <c r="X25" s="64">
        <v>1</v>
      </c>
      <c r="AA25" s="89"/>
      <c r="AB25">
        <v>3</v>
      </c>
      <c r="AC25">
        <v>3</v>
      </c>
      <c r="AD25">
        <v>3</v>
      </c>
      <c r="AE25">
        <v>3</v>
      </c>
    </row>
    <row r="26" spans="1:32" ht="15" x14ac:dyDescent="0.25">
      <c r="B26" s="119" t="s">
        <v>1250</v>
      </c>
      <c r="C26" s="64">
        <v>3</v>
      </c>
      <c r="D26" s="69">
        <v>1</v>
      </c>
      <c r="E26" s="64"/>
      <c r="F26" s="64">
        <v>1</v>
      </c>
      <c r="G26" s="64"/>
      <c r="H26" s="65"/>
      <c r="I26" s="64"/>
      <c r="J26" s="64"/>
      <c r="K26" s="64">
        <v>1</v>
      </c>
      <c r="L26" s="64"/>
      <c r="M26" s="64"/>
      <c r="N26" s="64"/>
      <c r="O26" s="64"/>
      <c r="P26" s="64"/>
      <c r="Q26" s="65"/>
      <c r="R26" s="64"/>
      <c r="S26" s="64">
        <v>1</v>
      </c>
      <c r="T26" s="64"/>
      <c r="U26" s="65"/>
      <c r="V26" s="64"/>
      <c r="W26" s="64"/>
      <c r="X26" s="64">
        <v>1</v>
      </c>
      <c r="AA26" s="89"/>
      <c r="AB26" s="124"/>
      <c r="AC26" s="124"/>
      <c r="AD26" s="124"/>
      <c r="AE26" s="124"/>
      <c r="AF26" s="124"/>
    </row>
    <row r="27" spans="1:32" ht="15" x14ac:dyDescent="0.25">
      <c r="B27" s="119" t="s">
        <v>1247</v>
      </c>
      <c r="C27" s="64">
        <v>8</v>
      </c>
      <c r="D27" s="69">
        <v>6</v>
      </c>
      <c r="E27" s="64">
        <v>3</v>
      </c>
      <c r="F27" s="64">
        <v>3</v>
      </c>
      <c r="G27" s="64"/>
      <c r="H27" s="65"/>
      <c r="I27" s="64">
        <v>2</v>
      </c>
      <c r="J27" s="64"/>
      <c r="K27" s="64">
        <v>1</v>
      </c>
      <c r="L27" s="64">
        <v>1</v>
      </c>
      <c r="M27" s="64"/>
      <c r="N27" s="64"/>
      <c r="O27" s="64">
        <v>1</v>
      </c>
      <c r="P27" s="64">
        <v>1</v>
      </c>
      <c r="Q27" s="65"/>
      <c r="R27" s="64">
        <v>3</v>
      </c>
      <c r="S27" s="64">
        <v>3</v>
      </c>
      <c r="T27" s="64"/>
      <c r="U27" s="65"/>
      <c r="V27" s="64">
        <v>1</v>
      </c>
      <c r="W27" s="64"/>
      <c r="X27" s="64"/>
      <c r="AA27" s="89"/>
      <c r="AB27">
        <v>4</v>
      </c>
      <c r="AC27">
        <v>2</v>
      </c>
      <c r="AF27">
        <v>1</v>
      </c>
    </row>
    <row r="28" spans="1:32" ht="15" x14ac:dyDescent="0.25">
      <c r="B28" s="119" t="s">
        <v>1248</v>
      </c>
      <c r="C28" s="64">
        <v>5</v>
      </c>
      <c r="D28" s="69">
        <v>5</v>
      </c>
      <c r="E28" s="64">
        <v>1</v>
      </c>
      <c r="F28" s="64">
        <v>4</v>
      </c>
      <c r="G28" s="64"/>
      <c r="H28" s="65"/>
      <c r="I28" s="64">
        <v>1</v>
      </c>
      <c r="J28" s="64"/>
      <c r="K28" s="64"/>
      <c r="L28" s="64">
        <v>1</v>
      </c>
      <c r="M28" s="64">
        <v>1</v>
      </c>
      <c r="N28" s="64"/>
      <c r="O28" s="64">
        <v>1</v>
      </c>
      <c r="P28" s="64">
        <v>1</v>
      </c>
      <c r="Q28" s="65"/>
      <c r="R28" s="64">
        <v>1</v>
      </c>
      <c r="S28" s="64">
        <v>4</v>
      </c>
      <c r="T28" s="64"/>
      <c r="U28" s="65"/>
      <c r="V28" s="64"/>
      <c r="W28" s="64"/>
      <c r="X28" s="64">
        <v>1</v>
      </c>
      <c r="AA28" s="89"/>
      <c r="AB28">
        <v>3</v>
      </c>
      <c r="AD28">
        <v>3</v>
      </c>
      <c r="AE28">
        <v>5</v>
      </c>
    </row>
    <row r="29" spans="1:32" ht="15" x14ac:dyDescent="0.25">
      <c r="B29" s="119" t="s">
        <v>1251</v>
      </c>
      <c r="C29" s="64">
        <v>5</v>
      </c>
      <c r="D29" s="69">
        <v>5</v>
      </c>
      <c r="E29" s="64">
        <v>3</v>
      </c>
      <c r="F29" s="64">
        <v>1</v>
      </c>
      <c r="G29" s="64">
        <v>1</v>
      </c>
      <c r="H29" s="65"/>
      <c r="I29" s="64"/>
      <c r="J29" s="64">
        <v>1</v>
      </c>
      <c r="K29" s="64"/>
      <c r="L29" s="64">
        <v>1</v>
      </c>
      <c r="M29" s="64"/>
      <c r="N29" s="64">
        <v>2</v>
      </c>
      <c r="O29" s="64"/>
      <c r="P29" s="64">
        <v>1</v>
      </c>
      <c r="Q29" s="65"/>
      <c r="R29" s="64">
        <v>4</v>
      </c>
      <c r="S29" s="64">
        <v>1</v>
      </c>
      <c r="T29" s="64"/>
      <c r="U29" s="65"/>
      <c r="V29" s="64"/>
      <c r="W29" s="64"/>
      <c r="X29" s="64">
        <v>1</v>
      </c>
      <c r="AA29" s="89"/>
      <c r="AB29" s="124"/>
      <c r="AC29" s="124"/>
      <c r="AD29" s="124"/>
      <c r="AE29" s="124"/>
      <c r="AF29" s="124"/>
    </row>
    <row r="30" spans="1:32" ht="15" x14ac:dyDescent="0.25">
      <c r="B30" s="119" t="s">
        <v>1252</v>
      </c>
      <c r="C30" s="64">
        <v>6</v>
      </c>
      <c r="D30" s="69">
        <v>7</v>
      </c>
      <c r="E30" s="64">
        <v>5</v>
      </c>
      <c r="F30" s="64">
        <v>2</v>
      </c>
      <c r="G30" s="64"/>
      <c r="H30" s="65"/>
      <c r="I30" s="64"/>
      <c r="J30" s="64">
        <v>1</v>
      </c>
      <c r="K30" s="64">
        <v>1</v>
      </c>
      <c r="L30" s="64">
        <v>2</v>
      </c>
      <c r="M30" s="64">
        <v>1</v>
      </c>
      <c r="N30" s="64">
        <v>1</v>
      </c>
      <c r="O30" s="64">
        <v>1</v>
      </c>
      <c r="P30" s="64"/>
      <c r="Q30" s="65"/>
      <c r="R30" s="64">
        <v>2</v>
      </c>
      <c r="S30" s="64">
        <v>4</v>
      </c>
      <c r="T30" s="64">
        <v>1</v>
      </c>
      <c r="U30" s="65"/>
      <c r="V30" s="64">
        <v>1</v>
      </c>
      <c r="W30" s="64"/>
      <c r="X30" s="64"/>
      <c r="AA30" s="89"/>
      <c r="AB30">
        <v>1</v>
      </c>
      <c r="AC30">
        <v>4</v>
      </c>
      <c r="AD30">
        <v>8</v>
      </c>
      <c r="AE30">
        <v>2</v>
      </c>
    </row>
    <row r="31" spans="1:32" ht="15" x14ac:dyDescent="0.25">
      <c r="B31" s="119" t="s">
        <v>1254</v>
      </c>
      <c r="C31" s="64">
        <v>4</v>
      </c>
      <c r="D31" s="69">
        <v>3</v>
      </c>
      <c r="E31" s="64">
        <v>2</v>
      </c>
      <c r="F31" s="64">
        <v>1</v>
      </c>
      <c r="G31" s="64"/>
      <c r="H31" s="65"/>
      <c r="I31" s="64"/>
      <c r="J31" s="64"/>
      <c r="K31" s="64"/>
      <c r="L31" s="64"/>
      <c r="M31" s="64"/>
      <c r="N31" s="64"/>
      <c r="O31" s="64">
        <v>3</v>
      </c>
      <c r="P31" s="64"/>
      <c r="Q31" s="65"/>
      <c r="R31" s="64">
        <v>1</v>
      </c>
      <c r="S31" s="64">
        <v>2</v>
      </c>
      <c r="T31" s="64"/>
      <c r="U31" s="65"/>
      <c r="V31" s="64">
        <v>1</v>
      </c>
      <c r="W31" s="64"/>
      <c r="X31" s="64"/>
      <c r="AA31" s="89"/>
      <c r="AB31">
        <v>2</v>
      </c>
      <c r="AC31">
        <v>2</v>
      </c>
      <c r="AE31">
        <v>3</v>
      </c>
    </row>
    <row r="32" spans="1:32" ht="15" x14ac:dyDescent="0.25">
      <c r="B32" s="119" t="s">
        <v>1255</v>
      </c>
      <c r="C32" s="66">
        <v>4</v>
      </c>
      <c r="D32" s="69">
        <v>4</v>
      </c>
      <c r="E32" s="66">
        <v>1</v>
      </c>
      <c r="F32" s="64">
        <v>3</v>
      </c>
      <c r="G32" s="64"/>
      <c r="H32" s="65"/>
      <c r="I32" s="66">
        <v>1</v>
      </c>
      <c r="J32" s="66">
        <v>2</v>
      </c>
      <c r="K32" s="64"/>
      <c r="L32" s="64"/>
      <c r="M32" s="64"/>
      <c r="N32" s="64"/>
      <c r="O32" s="68">
        <v>1</v>
      </c>
      <c r="P32" s="68"/>
      <c r="Q32" s="65"/>
      <c r="R32" s="66">
        <v>1</v>
      </c>
      <c r="S32" s="66">
        <v>3</v>
      </c>
      <c r="T32" s="64"/>
      <c r="U32" s="65"/>
      <c r="V32" s="64">
        <v>1</v>
      </c>
      <c r="W32" s="64"/>
      <c r="X32" s="64"/>
      <c r="AA32" s="89"/>
      <c r="AB32">
        <v>1</v>
      </c>
      <c r="AC32">
        <v>1</v>
      </c>
      <c r="AD32">
        <v>1</v>
      </c>
      <c r="AF32">
        <v>2</v>
      </c>
    </row>
    <row r="33" spans="1:33" ht="15" x14ac:dyDescent="0.25">
      <c r="B33" s="119" t="s">
        <v>1256</v>
      </c>
      <c r="C33" s="64">
        <v>1</v>
      </c>
      <c r="D33" s="69">
        <v>1</v>
      </c>
      <c r="E33" s="64">
        <v>1</v>
      </c>
      <c r="F33" s="64"/>
      <c r="G33" s="64"/>
      <c r="H33" s="65"/>
      <c r="I33" s="64">
        <v>1</v>
      </c>
      <c r="J33" s="64"/>
      <c r="K33" s="64"/>
      <c r="L33" s="64"/>
      <c r="M33" s="64"/>
      <c r="N33" s="64"/>
      <c r="O33" s="73"/>
      <c r="P33" s="73"/>
      <c r="Q33" s="67"/>
      <c r="R33" s="64">
        <v>1</v>
      </c>
      <c r="S33" s="64"/>
      <c r="T33" s="64"/>
      <c r="U33" s="65"/>
      <c r="V33" s="64"/>
      <c r="W33" s="64">
        <v>1</v>
      </c>
      <c r="AA33" s="89"/>
      <c r="AB33" s="124"/>
      <c r="AC33" s="174" t="s">
        <v>1197</v>
      </c>
      <c r="AD33" s="124"/>
      <c r="AE33" s="124"/>
      <c r="AF33" s="124"/>
      <c r="AG33" s="84">
        <v>5</v>
      </c>
    </row>
    <row r="34" spans="1:33" ht="15" x14ac:dyDescent="0.25">
      <c r="A34">
        <v>12</v>
      </c>
      <c r="B34" s="119" t="s">
        <v>1258</v>
      </c>
      <c r="C34" s="64">
        <v>6</v>
      </c>
      <c r="D34" s="69">
        <v>5</v>
      </c>
      <c r="E34" s="64">
        <v>4</v>
      </c>
      <c r="F34" s="64">
        <v>1</v>
      </c>
      <c r="G34" s="64"/>
      <c r="H34" s="65"/>
      <c r="I34" s="64"/>
      <c r="J34" s="64"/>
      <c r="K34" s="64"/>
      <c r="L34" s="64">
        <v>1</v>
      </c>
      <c r="M34" s="64">
        <v>3</v>
      </c>
      <c r="N34" s="64"/>
      <c r="O34" s="73"/>
      <c r="P34" s="73">
        <v>1</v>
      </c>
      <c r="Q34" s="67"/>
      <c r="R34" s="64"/>
      <c r="S34" s="64">
        <v>5</v>
      </c>
      <c r="T34" s="64"/>
      <c r="U34" s="65"/>
      <c r="V34" s="64"/>
      <c r="W34" s="64"/>
      <c r="X34" s="64">
        <v>1</v>
      </c>
      <c r="AA34" s="89"/>
      <c r="AD34">
        <v>3</v>
      </c>
      <c r="AE34">
        <v>6</v>
      </c>
    </row>
    <row r="35" spans="1:33" ht="15" x14ac:dyDescent="0.25">
      <c r="A35" s="84">
        <f>SUM(A10:A34)</f>
        <v>27</v>
      </c>
      <c r="C35" s="97">
        <f>SUM(C2:C34)</f>
        <v>119</v>
      </c>
      <c r="D35" s="92">
        <f>SUM(D2:D34)</f>
        <v>127</v>
      </c>
      <c r="E35" s="108">
        <f>SUM(E2:E34)</f>
        <v>73</v>
      </c>
      <c r="F35" s="108">
        <f>SUM(F2:F34)</f>
        <v>50</v>
      </c>
      <c r="G35" s="108">
        <f>SUM(G2:G34)</f>
        <v>4</v>
      </c>
      <c r="H35" s="92">
        <f>SUM(E35:G35)</f>
        <v>127</v>
      </c>
      <c r="I35" s="108">
        <f t="shared" ref="I35:P35" si="0">SUM(I2:I34)</f>
        <v>12</v>
      </c>
      <c r="J35" s="97">
        <f t="shared" si="0"/>
        <v>25</v>
      </c>
      <c r="K35" s="97">
        <f t="shared" si="0"/>
        <v>19</v>
      </c>
      <c r="L35" s="97">
        <f t="shared" si="0"/>
        <v>16</v>
      </c>
      <c r="M35" s="97">
        <f t="shared" si="0"/>
        <v>17</v>
      </c>
      <c r="N35" s="97">
        <f t="shared" si="0"/>
        <v>8</v>
      </c>
      <c r="O35" s="97">
        <f t="shared" si="0"/>
        <v>19</v>
      </c>
      <c r="P35" s="97">
        <f t="shared" si="0"/>
        <v>11</v>
      </c>
      <c r="Q35" s="92">
        <f>SUM(I35:P35)</f>
        <v>127</v>
      </c>
      <c r="R35" s="108">
        <f>SUM(R2:R34)</f>
        <v>45</v>
      </c>
      <c r="S35" s="108">
        <f>SUM(S2:S34)</f>
        <v>81</v>
      </c>
      <c r="T35" s="108">
        <f>SUM(T2:T34)</f>
        <v>1</v>
      </c>
      <c r="U35" s="92">
        <f>SUM(R35:T35)</f>
        <v>127</v>
      </c>
      <c r="V35" s="108">
        <f>SUM(V2:V34)</f>
        <v>11</v>
      </c>
      <c r="W35" s="108">
        <f>SUM(W2:W34)</f>
        <v>1</v>
      </c>
      <c r="X35" s="108">
        <f>SUM(X2:X34)</f>
        <v>14</v>
      </c>
      <c r="Y35" s="108">
        <f>SUM(Y2:Y34)</f>
        <v>0</v>
      </c>
      <c r="Z35" s="108">
        <f>SUM(Z2:Z34)</f>
        <v>1</v>
      </c>
      <c r="AA35" s="92">
        <f>SUM(V35:Z35)</f>
        <v>27</v>
      </c>
      <c r="AB35" s="108">
        <f>SUM(AB2:AB34)</f>
        <v>30</v>
      </c>
      <c r="AC35" s="108">
        <f>SUM(AC2:AC34)</f>
        <v>35</v>
      </c>
      <c r="AD35" s="108">
        <f>SUM(AD2:AD34)</f>
        <v>63</v>
      </c>
      <c r="AE35" s="108">
        <f>SUM(AE2:AE34)</f>
        <v>55</v>
      </c>
      <c r="AF35" s="108">
        <f>SUM(AF2:AF34)</f>
        <v>6</v>
      </c>
      <c r="AG35" s="92">
        <f>SUM(AB35:AF35)</f>
        <v>189</v>
      </c>
    </row>
    <row r="36" spans="1:33" ht="15" x14ac:dyDescent="0.25">
      <c r="C36" s="70" t="s">
        <v>1185</v>
      </c>
      <c r="D36" s="71" t="s">
        <v>1186</v>
      </c>
      <c r="E36" s="70" t="s">
        <v>1187</v>
      </c>
      <c r="F36" s="70" t="s">
        <v>1188</v>
      </c>
      <c r="G36" s="72" t="s">
        <v>120</v>
      </c>
      <c r="H36" s="71" t="s">
        <v>1194</v>
      </c>
      <c r="I36" s="70">
        <v>20</v>
      </c>
      <c r="J36" s="70">
        <v>19</v>
      </c>
      <c r="K36" s="70">
        <v>18</v>
      </c>
      <c r="L36" s="70">
        <v>17</v>
      </c>
      <c r="M36" s="70">
        <v>16</v>
      </c>
      <c r="N36" s="70">
        <v>15</v>
      </c>
      <c r="O36" s="74">
        <v>-14</v>
      </c>
      <c r="P36" s="110" t="s">
        <v>1196</v>
      </c>
      <c r="Q36" s="112" t="s">
        <v>1194</v>
      </c>
      <c r="R36" s="72" t="s">
        <v>1191</v>
      </c>
      <c r="S36" s="72" t="s">
        <v>1192</v>
      </c>
      <c r="T36" s="71" t="s">
        <v>1193</v>
      </c>
      <c r="U36" s="91" t="s">
        <v>1194</v>
      </c>
      <c r="V36" s="70" t="s">
        <v>1187</v>
      </c>
      <c r="W36" s="70" t="s">
        <v>1189</v>
      </c>
      <c r="X36" s="70" t="s">
        <v>1195</v>
      </c>
      <c r="Y36" s="70" t="s">
        <v>1190</v>
      </c>
      <c r="Z36" s="72" t="s">
        <v>120</v>
      </c>
      <c r="AA36" s="70" t="s">
        <v>1194</v>
      </c>
      <c r="AB36" s="157" t="s">
        <v>1193</v>
      </c>
      <c r="AC36" s="157" t="s">
        <v>1192</v>
      </c>
      <c r="AD36" s="157" t="s">
        <v>1187</v>
      </c>
      <c r="AE36" s="158" t="s">
        <v>1456</v>
      </c>
      <c r="AF36" s="158" t="s">
        <v>120</v>
      </c>
      <c r="AG36" s="158" t="s">
        <v>1194</v>
      </c>
    </row>
  </sheetData>
  <pageMargins left="0.7" right="0.7" top="0.75" bottom="0.75" header="0.3" footer="0.3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9966"/>
  </sheetPr>
  <dimension ref="A1:AG41"/>
  <sheetViews>
    <sheetView topLeftCell="A19" workbookViewId="0">
      <selection activeCell="AG40" sqref="AG40"/>
    </sheetView>
  </sheetViews>
  <sheetFormatPr defaultColWidth="8.625" defaultRowHeight="14.25" x14ac:dyDescent="0.2"/>
  <cols>
    <col min="1" max="1" width="4" customWidth="1"/>
    <col min="2" max="2" width="16" customWidth="1"/>
    <col min="3" max="3" width="4" customWidth="1"/>
    <col min="4" max="4" width="4.125" customWidth="1"/>
    <col min="5" max="5" width="3.75" customWidth="1"/>
    <col min="6" max="6" width="2.75" customWidth="1"/>
    <col min="7" max="7" width="3.375" customWidth="1"/>
    <col min="8" max="8" width="4.125" customWidth="1"/>
    <col min="9" max="10" width="3.75" customWidth="1"/>
    <col min="11" max="11" width="3.625" customWidth="1"/>
    <col min="12" max="12" width="3.25" customWidth="1"/>
    <col min="13" max="13" width="3.125" customWidth="1"/>
    <col min="14" max="14" width="3.75" customWidth="1"/>
    <col min="15" max="15" width="3.5" customWidth="1"/>
    <col min="16" max="16" width="3.625" customWidth="1"/>
    <col min="17" max="17" width="4.5" customWidth="1"/>
    <col min="18" max="18" width="3.625" customWidth="1"/>
    <col min="19" max="19" width="4" customWidth="1"/>
    <col min="20" max="20" width="4.625" customWidth="1"/>
    <col min="21" max="21" width="3.75" customWidth="1"/>
    <col min="22" max="22" width="3.875" customWidth="1"/>
    <col min="23" max="23" width="4" customWidth="1"/>
    <col min="24" max="24" width="4.375" customWidth="1"/>
    <col min="25" max="26" width="3.875" customWidth="1"/>
    <col min="27" max="27" width="5.875" customWidth="1"/>
    <col min="28" max="28" width="5.25" customWidth="1"/>
    <col min="29" max="29" width="5.5" customWidth="1"/>
    <col min="30" max="30" width="4.5" customWidth="1"/>
    <col min="31" max="31" width="5.375" customWidth="1"/>
    <col min="32" max="32" width="4.75" customWidth="1"/>
    <col min="33" max="33" width="5.375" customWidth="1"/>
  </cols>
  <sheetData>
    <row r="1" spans="1:33" ht="15" x14ac:dyDescent="0.25">
      <c r="B1" s="64">
        <v>4</v>
      </c>
      <c r="C1" s="70" t="s">
        <v>1185</v>
      </c>
      <c r="D1" s="71" t="s">
        <v>1186</v>
      </c>
      <c r="E1" s="70" t="s">
        <v>1187</v>
      </c>
      <c r="F1" s="70" t="s">
        <v>1188</v>
      </c>
      <c r="G1" s="72" t="s">
        <v>120</v>
      </c>
      <c r="H1" s="71" t="s">
        <v>1194</v>
      </c>
      <c r="I1" s="70">
        <v>20</v>
      </c>
      <c r="J1" s="70">
        <v>19</v>
      </c>
      <c r="K1" s="70">
        <v>18</v>
      </c>
      <c r="L1" s="70">
        <v>17</v>
      </c>
      <c r="M1" s="70">
        <v>16</v>
      </c>
      <c r="N1" s="70">
        <v>15</v>
      </c>
      <c r="O1" s="74">
        <v>-14</v>
      </c>
      <c r="P1" s="111" t="s">
        <v>1196</v>
      </c>
      <c r="Q1" s="71" t="s">
        <v>1194</v>
      </c>
      <c r="R1" s="72" t="s">
        <v>1191</v>
      </c>
      <c r="S1" s="72" t="s">
        <v>1192</v>
      </c>
      <c r="T1" s="72" t="s">
        <v>1193</v>
      </c>
      <c r="U1" s="71" t="s">
        <v>1194</v>
      </c>
      <c r="V1" s="70" t="s">
        <v>1187</v>
      </c>
      <c r="W1" s="70" t="s">
        <v>1189</v>
      </c>
      <c r="X1" s="70" t="s">
        <v>1195</v>
      </c>
      <c r="Y1" s="70" t="s">
        <v>1190</v>
      </c>
      <c r="Z1" s="72" t="s">
        <v>120</v>
      </c>
      <c r="AA1" s="71" t="s">
        <v>1194</v>
      </c>
      <c r="AB1" s="157" t="s">
        <v>1193</v>
      </c>
      <c r="AC1" s="157" t="s">
        <v>1192</v>
      </c>
      <c r="AD1" s="157" t="s">
        <v>1187</v>
      </c>
      <c r="AE1" s="158" t="s">
        <v>1456</v>
      </c>
      <c r="AF1" s="158" t="s">
        <v>120</v>
      </c>
      <c r="AG1" s="158" t="s">
        <v>1194</v>
      </c>
    </row>
    <row r="2" spans="1:33" ht="15" x14ac:dyDescent="0.25">
      <c r="B2" s="116" t="s">
        <v>1260</v>
      </c>
      <c r="C2">
        <v>4</v>
      </c>
      <c r="D2" s="96">
        <v>4</v>
      </c>
      <c r="E2">
        <v>2</v>
      </c>
      <c r="F2">
        <v>2</v>
      </c>
      <c r="H2" s="89"/>
      <c r="J2">
        <v>1</v>
      </c>
      <c r="K2">
        <v>2</v>
      </c>
      <c r="L2">
        <v>1</v>
      </c>
      <c r="Q2" s="89"/>
      <c r="S2">
        <v>4</v>
      </c>
      <c r="T2" s="90"/>
      <c r="U2" s="89"/>
      <c r="X2">
        <v>1</v>
      </c>
      <c r="AA2" s="89"/>
      <c r="AC2">
        <v>2</v>
      </c>
      <c r="AD2">
        <v>4</v>
      </c>
      <c r="AE2">
        <v>2</v>
      </c>
    </row>
    <row r="3" spans="1:33" ht="15" x14ac:dyDescent="0.25">
      <c r="B3" s="116" t="s">
        <v>1262</v>
      </c>
      <c r="C3" s="101">
        <v>3</v>
      </c>
      <c r="D3" s="102">
        <v>2</v>
      </c>
      <c r="E3" s="101">
        <v>2</v>
      </c>
      <c r="F3" s="101"/>
      <c r="G3" s="101"/>
      <c r="H3" s="103"/>
      <c r="I3" s="101"/>
      <c r="J3" s="101"/>
      <c r="K3" s="101"/>
      <c r="L3" s="101">
        <v>1</v>
      </c>
      <c r="M3" s="101"/>
      <c r="N3" s="101"/>
      <c r="O3" s="104"/>
      <c r="P3" s="104">
        <v>1</v>
      </c>
      <c r="Q3" s="105"/>
      <c r="R3" s="101"/>
      <c r="S3" s="101">
        <v>2</v>
      </c>
      <c r="T3" s="101"/>
      <c r="U3" s="103"/>
      <c r="V3" s="101"/>
      <c r="W3" s="101"/>
      <c r="X3">
        <v>1</v>
      </c>
      <c r="AA3" s="89"/>
      <c r="AC3">
        <v>3</v>
      </c>
      <c r="AE3">
        <v>5</v>
      </c>
      <c r="AF3">
        <v>1</v>
      </c>
    </row>
    <row r="4" spans="1:33" ht="15" x14ac:dyDescent="0.25">
      <c r="B4" s="116" t="s">
        <v>1266</v>
      </c>
      <c r="C4">
        <v>2</v>
      </c>
      <c r="D4" s="96">
        <v>1</v>
      </c>
      <c r="F4">
        <v>1</v>
      </c>
      <c r="H4" s="89"/>
      <c r="K4">
        <v>1</v>
      </c>
      <c r="Q4" s="89"/>
      <c r="S4">
        <v>1</v>
      </c>
      <c r="T4" s="90"/>
      <c r="U4" s="90"/>
      <c r="V4" s="99"/>
      <c r="Y4">
        <v>1</v>
      </c>
      <c r="AA4" s="89"/>
      <c r="AB4">
        <v>2</v>
      </c>
      <c r="AE4">
        <v>3</v>
      </c>
    </row>
    <row r="5" spans="1:33" ht="15" x14ac:dyDescent="0.25">
      <c r="B5" s="116" t="s">
        <v>1267</v>
      </c>
      <c r="C5">
        <v>6</v>
      </c>
      <c r="D5" s="96">
        <v>12</v>
      </c>
      <c r="E5">
        <v>5</v>
      </c>
      <c r="F5">
        <v>7</v>
      </c>
      <c r="H5" s="89"/>
      <c r="I5">
        <v>1</v>
      </c>
      <c r="J5">
        <v>1</v>
      </c>
      <c r="K5">
        <v>3</v>
      </c>
      <c r="M5">
        <v>2</v>
      </c>
      <c r="O5">
        <v>2</v>
      </c>
      <c r="P5">
        <v>3</v>
      </c>
      <c r="Q5" s="89"/>
      <c r="R5">
        <v>2</v>
      </c>
      <c r="S5">
        <v>10</v>
      </c>
      <c r="T5" s="90"/>
      <c r="U5" s="89"/>
      <c r="X5">
        <v>1</v>
      </c>
      <c r="AA5" s="89"/>
      <c r="AB5" s="126"/>
      <c r="AC5" s="126"/>
      <c r="AD5" s="126"/>
      <c r="AE5" s="126"/>
      <c r="AF5" s="126"/>
    </row>
    <row r="6" spans="1:33" ht="15" x14ac:dyDescent="0.25">
      <c r="B6" s="116" t="s">
        <v>1268</v>
      </c>
      <c r="C6">
        <v>2</v>
      </c>
      <c r="D6" s="96">
        <v>3</v>
      </c>
      <c r="E6">
        <v>2</v>
      </c>
      <c r="F6">
        <v>1</v>
      </c>
      <c r="H6" s="89"/>
      <c r="J6">
        <v>1</v>
      </c>
      <c r="K6">
        <v>1</v>
      </c>
      <c r="O6">
        <v>1</v>
      </c>
      <c r="Q6" s="89"/>
      <c r="S6">
        <v>3</v>
      </c>
      <c r="T6" s="90"/>
      <c r="U6" s="89"/>
      <c r="V6">
        <v>1</v>
      </c>
      <c r="AA6" s="89"/>
      <c r="AB6">
        <v>1</v>
      </c>
      <c r="AD6">
        <v>1</v>
      </c>
      <c r="AF6">
        <v>1</v>
      </c>
    </row>
    <row r="7" spans="1:33" ht="15" x14ac:dyDescent="0.25">
      <c r="B7" s="116" t="s">
        <v>1269</v>
      </c>
      <c r="C7">
        <v>4</v>
      </c>
      <c r="D7" s="96">
        <v>5</v>
      </c>
      <c r="E7">
        <v>3</v>
      </c>
      <c r="F7">
        <v>2</v>
      </c>
      <c r="H7" s="89"/>
      <c r="K7">
        <v>1</v>
      </c>
      <c r="M7">
        <v>2</v>
      </c>
      <c r="O7">
        <v>2</v>
      </c>
      <c r="Q7" s="89"/>
      <c r="S7">
        <v>5</v>
      </c>
      <c r="T7" s="90"/>
      <c r="U7" s="89"/>
      <c r="Y7">
        <v>1</v>
      </c>
      <c r="AA7" s="89"/>
      <c r="AB7">
        <v>10</v>
      </c>
      <c r="AC7">
        <v>3</v>
      </c>
      <c r="AD7">
        <v>5</v>
      </c>
      <c r="AE7">
        <v>4</v>
      </c>
    </row>
    <row r="8" spans="1:33" ht="15" x14ac:dyDescent="0.25">
      <c r="B8" s="116" t="s">
        <v>1270</v>
      </c>
      <c r="C8">
        <v>6</v>
      </c>
      <c r="D8" s="96">
        <v>6</v>
      </c>
      <c r="E8">
        <v>3</v>
      </c>
      <c r="F8">
        <v>3</v>
      </c>
      <c r="H8" s="89"/>
      <c r="I8" s="100">
        <v>1</v>
      </c>
      <c r="J8" s="100">
        <v>1</v>
      </c>
      <c r="K8" s="100">
        <v>2</v>
      </c>
      <c r="P8">
        <v>2</v>
      </c>
      <c r="Q8" s="89"/>
      <c r="R8">
        <v>1</v>
      </c>
      <c r="S8">
        <v>5</v>
      </c>
      <c r="T8" s="90"/>
      <c r="U8" s="89"/>
      <c r="X8">
        <v>1</v>
      </c>
      <c r="AA8" s="89"/>
    </row>
    <row r="9" spans="1:33" ht="15" x14ac:dyDescent="0.25">
      <c r="B9" s="116" t="s">
        <v>1274</v>
      </c>
      <c r="C9">
        <v>4</v>
      </c>
      <c r="D9" s="96">
        <v>5</v>
      </c>
      <c r="E9">
        <v>1</v>
      </c>
      <c r="F9">
        <v>4</v>
      </c>
      <c r="H9" s="89"/>
      <c r="K9" s="100">
        <v>1</v>
      </c>
      <c r="L9">
        <v>2</v>
      </c>
      <c r="O9">
        <v>2</v>
      </c>
      <c r="Q9" s="89"/>
      <c r="R9">
        <v>1</v>
      </c>
      <c r="S9">
        <v>4</v>
      </c>
      <c r="T9" s="90"/>
      <c r="U9" s="89"/>
      <c r="Z9">
        <v>1</v>
      </c>
      <c r="AA9" s="89"/>
      <c r="AB9">
        <v>2</v>
      </c>
      <c r="AC9">
        <v>15</v>
      </c>
      <c r="AE9">
        <v>4</v>
      </c>
    </row>
    <row r="10" spans="1:33" ht="15" x14ac:dyDescent="0.25">
      <c r="B10" s="116" t="s">
        <v>1275</v>
      </c>
      <c r="C10">
        <v>5</v>
      </c>
      <c r="D10" s="96">
        <v>8</v>
      </c>
      <c r="E10">
        <v>5</v>
      </c>
      <c r="F10">
        <v>3</v>
      </c>
      <c r="H10" s="89"/>
      <c r="J10">
        <v>1</v>
      </c>
      <c r="K10">
        <v>1</v>
      </c>
      <c r="M10">
        <v>2</v>
      </c>
      <c r="N10">
        <v>2</v>
      </c>
      <c r="O10">
        <v>2</v>
      </c>
      <c r="Q10" s="89"/>
      <c r="R10">
        <v>3</v>
      </c>
      <c r="S10">
        <v>5</v>
      </c>
      <c r="T10" s="90"/>
      <c r="U10" s="89"/>
      <c r="X10">
        <v>1</v>
      </c>
      <c r="AA10" s="89"/>
      <c r="AB10">
        <v>9</v>
      </c>
      <c r="AC10">
        <v>5</v>
      </c>
      <c r="AE10">
        <v>6</v>
      </c>
    </row>
    <row r="11" spans="1:33" ht="15" x14ac:dyDescent="0.25">
      <c r="B11" s="116" t="s">
        <v>1276</v>
      </c>
      <c r="C11">
        <v>3</v>
      </c>
      <c r="D11" s="96">
        <v>5</v>
      </c>
      <c r="E11">
        <v>3</v>
      </c>
      <c r="F11">
        <v>2</v>
      </c>
      <c r="H11" s="89"/>
      <c r="K11">
        <v>3</v>
      </c>
      <c r="N11">
        <v>2</v>
      </c>
      <c r="Q11" s="89"/>
      <c r="R11">
        <v>2</v>
      </c>
      <c r="S11">
        <v>3</v>
      </c>
      <c r="T11" s="90"/>
      <c r="U11" s="89"/>
      <c r="X11">
        <v>1</v>
      </c>
      <c r="AA11" s="89"/>
      <c r="AB11" s="126"/>
      <c r="AC11" s="126"/>
      <c r="AD11" s="126"/>
      <c r="AE11" s="126"/>
      <c r="AF11" s="126"/>
    </row>
    <row r="12" spans="1:33" ht="15" x14ac:dyDescent="0.25">
      <c r="A12">
        <v>11</v>
      </c>
      <c r="B12" s="116" t="s">
        <v>1295</v>
      </c>
      <c r="C12">
        <v>5</v>
      </c>
      <c r="D12" s="96">
        <v>6</v>
      </c>
      <c r="E12">
        <v>1</v>
      </c>
      <c r="F12">
        <v>5</v>
      </c>
      <c r="H12" s="89"/>
      <c r="J12">
        <v>1</v>
      </c>
      <c r="N12">
        <v>3</v>
      </c>
      <c r="P12">
        <v>2</v>
      </c>
      <c r="Q12" s="89"/>
      <c r="S12">
        <v>5</v>
      </c>
      <c r="T12" s="90">
        <v>1</v>
      </c>
      <c r="U12" s="89"/>
      <c r="Z12">
        <v>1</v>
      </c>
      <c r="AA12" s="89"/>
      <c r="AB12" s="126"/>
      <c r="AC12" s="126"/>
      <c r="AD12" s="126"/>
      <c r="AE12" s="126"/>
      <c r="AF12" s="126"/>
    </row>
    <row r="15" spans="1:33" x14ac:dyDescent="0.2">
      <c r="B15" s="64">
        <v>6</v>
      </c>
    </row>
    <row r="16" spans="1:33" ht="15" x14ac:dyDescent="0.25">
      <c r="B16" s="116" t="s">
        <v>1264</v>
      </c>
      <c r="C16">
        <v>5</v>
      </c>
      <c r="D16" s="96">
        <v>5</v>
      </c>
      <c r="E16">
        <v>2</v>
      </c>
      <c r="F16">
        <v>3</v>
      </c>
      <c r="H16" s="89"/>
      <c r="K16">
        <v>3</v>
      </c>
      <c r="N16">
        <v>1</v>
      </c>
      <c r="O16">
        <v>1</v>
      </c>
      <c r="Q16" s="89"/>
      <c r="R16">
        <v>1</v>
      </c>
      <c r="S16">
        <v>4</v>
      </c>
      <c r="T16" s="90"/>
      <c r="U16" s="90"/>
      <c r="V16" s="99"/>
      <c r="Y16">
        <v>1</v>
      </c>
      <c r="AA16" s="89"/>
      <c r="AB16">
        <v>1</v>
      </c>
      <c r="AD16">
        <v>2</v>
      </c>
      <c r="AE16">
        <v>6</v>
      </c>
    </row>
    <row r="17" spans="1:32" ht="15" x14ac:dyDescent="0.25">
      <c r="B17" s="116" t="s">
        <v>1265</v>
      </c>
      <c r="D17" s="96">
        <v>1</v>
      </c>
      <c r="E17">
        <v>1</v>
      </c>
      <c r="H17" s="89"/>
      <c r="O17">
        <v>1</v>
      </c>
      <c r="Q17" s="89"/>
      <c r="R17">
        <v>1</v>
      </c>
      <c r="T17" s="90"/>
      <c r="U17" s="90"/>
      <c r="V17" s="99"/>
      <c r="X17">
        <v>1</v>
      </c>
      <c r="AA17" s="89"/>
      <c r="AD17">
        <v>3</v>
      </c>
      <c r="AE17">
        <v>3</v>
      </c>
    </row>
    <row r="18" spans="1:32" ht="15" x14ac:dyDescent="0.25">
      <c r="B18" s="116" t="s">
        <v>1277</v>
      </c>
      <c r="C18" s="101">
        <v>4</v>
      </c>
      <c r="D18" s="102">
        <v>4</v>
      </c>
      <c r="E18" s="101">
        <v>2</v>
      </c>
      <c r="F18" s="101">
        <v>2</v>
      </c>
      <c r="G18" s="101"/>
      <c r="H18" s="103"/>
      <c r="I18" s="101"/>
      <c r="J18" s="101">
        <v>2</v>
      </c>
      <c r="K18" s="101"/>
      <c r="L18" s="101">
        <v>1</v>
      </c>
      <c r="M18" s="101"/>
      <c r="N18" s="101"/>
      <c r="O18" s="104">
        <v>1</v>
      </c>
      <c r="P18" s="104"/>
      <c r="Q18" s="105"/>
      <c r="R18" s="101">
        <v>2</v>
      </c>
      <c r="S18" s="101">
        <v>2</v>
      </c>
      <c r="T18" s="101"/>
      <c r="U18" s="103"/>
      <c r="V18" s="101"/>
      <c r="W18" s="101">
        <v>1</v>
      </c>
      <c r="AA18" s="89"/>
      <c r="AC18">
        <v>2</v>
      </c>
      <c r="AD18">
        <v>12</v>
      </c>
      <c r="AE18">
        <v>13</v>
      </c>
    </row>
    <row r="19" spans="1:32" ht="15" x14ac:dyDescent="0.25">
      <c r="B19" s="116" t="s">
        <v>1278</v>
      </c>
      <c r="C19" s="106">
        <v>5</v>
      </c>
      <c r="D19" s="102">
        <v>4</v>
      </c>
      <c r="E19" s="101">
        <v>4</v>
      </c>
      <c r="F19" s="101"/>
      <c r="G19" s="101"/>
      <c r="H19" s="103"/>
      <c r="I19" s="101"/>
      <c r="J19" s="101"/>
      <c r="K19" s="101">
        <v>4</v>
      </c>
      <c r="L19" s="101"/>
      <c r="M19" s="101"/>
      <c r="N19" s="101"/>
      <c r="O19" s="104"/>
      <c r="P19" s="104"/>
      <c r="Q19" s="105"/>
      <c r="R19" s="101">
        <v>4</v>
      </c>
      <c r="S19" s="101"/>
      <c r="T19" s="101"/>
      <c r="U19" s="103"/>
      <c r="V19" s="101">
        <v>1</v>
      </c>
      <c r="AA19" s="89"/>
      <c r="AC19">
        <v>1</v>
      </c>
      <c r="AD19">
        <v>9</v>
      </c>
    </row>
    <row r="20" spans="1:32" ht="15" x14ac:dyDescent="0.25">
      <c r="B20" s="116" t="s">
        <v>1279</v>
      </c>
      <c r="C20">
        <v>7</v>
      </c>
      <c r="D20" s="96">
        <v>6</v>
      </c>
      <c r="E20">
        <v>3</v>
      </c>
      <c r="F20">
        <v>3</v>
      </c>
      <c r="H20" s="89"/>
      <c r="L20">
        <v>4</v>
      </c>
      <c r="P20">
        <v>2</v>
      </c>
      <c r="Q20" s="89"/>
      <c r="R20" s="100">
        <v>1</v>
      </c>
      <c r="S20" s="100">
        <v>5</v>
      </c>
      <c r="T20" s="90"/>
      <c r="U20" s="90"/>
      <c r="V20" s="99"/>
      <c r="X20" t="s">
        <v>1197</v>
      </c>
      <c r="Y20">
        <v>1</v>
      </c>
      <c r="AA20" s="89"/>
      <c r="AB20">
        <v>1</v>
      </c>
      <c r="AC20">
        <v>2</v>
      </c>
      <c r="AE20">
        <v>9</v>
      </c>
    </row>
    <row r="21" spans="1:32" ht="15" x14ac:dyDescent="0.25">
      <c r="B21" s="116" t="s">
        <v>1281</v>
      </c>
      <c r="C21">
        <v>8</v>
      </c>
      <c r="D21" s="96">
        <v>9</v>
      </c>
      <c r="E21">
        <v>6</v>
      </c>
      <c r="F21">
        <v>2</v>
      </c>
      <c r="G21">
        <v>1</v>
      </c>
      <c r="H21" s="89"/>
      <c r="J21">
        <v>1</v>
      </c>
      <c r="K21">
        <v>1</v>
      </c>
      <c r="N21">
        <v>1</v>
      </c>
      <c r="O21">
        <v>3</v>
      </c>
      <c r="P21">
        <v>3</v>
      </c>
      <c r="Q21" s="89"/>
      <c r="R21" s="100">
        <v>3</v>
      </c>
      <c r="S21" s="100">
        <v>6</v>
      </c>
      <c r="T21" s="90"/>
      <c r="U21" s="90"/>
      <c r="V21" s="99"/>
      <c r="X21">
        <v>1</v>
      </c>
      <c r="AA21" s="89"/>
      <c r="AD21">
        <v>8</v>
      </c>
      <c r="AE21">
        <v>7</v>
      </c>
    </row>
    <row r="22" spans="1:32" ht="15" x14ac:dyDescent="0.25">
      <c r="B22" s="116" t="s">
        <v>1283</v>
      </c>
      <c r="C22">
        <v>3</v>
      </c>
      <c r="D22" s="96">
        <v>3</v>
      </c>
      <c r="E22">
        <v>2</v>
      </c>
      <c r="F22">
        <v>1</v>
      </c>
      <c r="H22" s="89"/>
      <c r="L22">
        <v>3</v>
      </c>
      <c r="Q22" s="89"/>
      <c r="S22" s="100">
        <v>3</v>
      </c>
      <c r="T22" s="90"/>
      <c r="U22" s="90"/>
      <c r="V22" s="99"/>
      <c r="Z22">
        <v>1</v>
      </c>
      <c r="AA22" s="89"/>
      <c r="AB22">
        <v>2</v>
      </c>
      <c r="AC22">
        <v>1</v>
      </c>
      <c r="AD22">
        <v>6</v>
      </c>
      <c r="AF22">
        <v>2</v>
      </c>
    </row>
    <row r="23" spans="1:32" ht="15" x14ac:dyDescent="0.25">
      <c r="B23" s="116" t="s">
        <v>1270</v>
      </c>
      <c r="C23">
        <v>3</v>
      </c>
      <c r="D23" s="96">
        <v>7</v>
      </c>
      <c r="E23">
        <v>2</v>
      </c>
      <c r="F23">
        <v>4</v>
      </c>
      <c r="G23">
        <v>1</v>
      </c>
      <c r="H23" s="89"/>
      <c r="O23">
        <v>3</v>
      </c>
      <c r="P23">
        <v>4</v>
      </c>
      <c r="Q23" s="89"/>
      <c r="R23">
        <v>4</v>
      </c>
      <c r="S23">
        <v>2</v>
      </c>
      <c r="T23" s="90">
        <v>1</v>
      </c>
      <c r="U23" s="90"/>
      <c r="V23" s="99"/>
      <c r="X23">
        <v>1</v>
      </c>
      <c r="AA23" s="89"/>
      <c r="AB23">
        <v>1</v>
      </c>
      <c r="AC23">
        <v>1</v>
      </c>
      <c r="AD23">
        <v>1</v>
      </c>
      <c r="AE23">
        <v>2</v>
      </c>
    </row>
    <row r="24" spans="1:32" ht="15" x14ac:dyDescent="0.25">
      <c r="B24" s="116" t="s">
        <v>1264</v>
      </c>
      <c r="C24">
        <v>5</v>
      </c>
      <c r="D24" s="96">
        <v>6</v>
      </c>
      <c r="E24">
        <v>3</v>
      </c>
      <c r="F24">
        <v>3</v>
      </c>
      <c r="H24" s="89"/>
      <c r="M24">
        <v>2</v>
      </c>
      <c r="N24">
        <v>3</v>
      </c>
      <c r="O24">
        <v>1</v>
      </c>
      <c r="Q24" s="89"/>
      <c r="R24" s="100">
        <v>2</v>
      </c>
      <c r="S24" s="100">
        <v>4</v>
      </c>
      <c r="T24" s="90"/>
      <c r="U24" s="90"/>
      <c r="V24" s="99"/>
      <c r="X24">
        <v>1</v>
      </c>
      <c r="AA24" s="89"/>
      <c r="AB24" s="126"/>
      <c r="AC24" s="126"/>
      <c r="AD24" s="126"/>
      <c r="AE24" s="126"/>
      <c r="AF24" s="126"/>
    </row>
    <row r="25" spans="1:32" ht="15" x14ac:dyDescent="0.25">
      <c r="B25" s="116" t="s">
        <v>1265</v>
      </c>
      <c r="C25">
        <v>5</v>
      </c>
      <c r="D25" s="96">
        <v>9</v>
      </c>
      <c r="E25">
        <v>5</v>
      </c>
      <c r="F25">
        <v>4</v>
      </c>
      <c r="H25" s="89"/>
      <c r="I25" s="100">
        <v>1</v>
      </c>
      <c r="J25" s="100">
        <v>3</v>
      </c>
      <c r="L25">
        <v>2</v>
      </c>
      <c r="N25">
        <v>1</v>
      </c>
      <c r="O25">
        <v>2</v>
      </c>
      <c r="Q25" s="89"/>
      <c r="R25" s="100">
        <v>4</v>
      </c>
      <c r="S25" s="100">
        <v>5</v>
      </c>
      <c r="T25" s="90"/>
      <c r="U25" s="90"/>
      <c r="V25" s="99"/>
      <c r="X25" t="s">
        <v>1197</v>
      </c>
      <c r="Y25">
        <v>1</v>
      </c>
      <c r="AA25" s="89"/>
      <c r="AB25" s="126"/>
      <c r="AC25" s="126"/>
      <c r="AD25" s="126"/>
      <c r="AE25" s="126"/>
      <c r="AF25" s="126"/>
    </row>
    <row r="26" spans="1:32" ht="15" x14ac:dyDescent="0.25">
      <c r="B26" s="116" t="s">
        <v>1287</v>
      </c>
      <c r="D26" s="102">
        <v>2</v>
      </c>
      <c r="E26" s="101">
        <v>2</v>
      </c>
      <c r="F26" s="101"/>
      <c r="G26" s="101"/>
      <c r="H26" s="103"/>
      <c r="I26" s="101"/>
      <c r="J26" s="101"/>
      <c r="K26" s="106">
        <v>2</v>
      </c>
      <c r="L26" s="101"/>
      <c r="M26" s="101"/>
      <c r="N26" s="101"/>
      <c r="O26" s="107"/>
      <c r="P26" s="107"/>
      <c r="Q26" s="103"/>
      <c r="R26" s="101"/>
      <c r="S26" s="106">
        <v>2</v>
      </c>
      <c r="T26" s="107"/>
      <c r="U26" s="103"/>
      <c r="V26" s="101">
        <v>1</v>
      </c>
      <c r="AA26" s="89"/>
      <c r="AF26">
        <v>4</v>
      </c>
    </row>
    <row r="27" spans="1:32" ht="15" x14ac:dyDescent="0.25">
      <c r="A27">
        <v>12</v>
      </c>
      <c r="B27" s="116" t="s">
        <v>1290</v>
      </c>
      <c r="C27" s="106">
        <v>4</v>
      </c>
      <c r="D27" s="102">
        <v>3</v>
      </c>
      <c r="E27" s="101">
        <v>2</v>
      </c>
      <c r="F27" s="101">
        <v>1</v>
      </c>
      <c r="G27" s="101"/>
      <c r="H27" s="103"/>
      <c r="I27" s="101"/>
      <c r="J27" s="101"/>
      <c r="K27" s="101"/>
      <c r="L27" s="101"/>
      <c r="M27" s="101"/>
      <c r="N27" s="101"/>
      <c r="O27" s="104"/>
      <c r="P27" s="104">
        <v>3</v>
      </c>
      <c r="Q27" s="105"/>
      <c r="R27" s="101"/>
      <c r="S27" s="101">
        <v>3</v>
      </c>
      <c r="T27" s="101"/>
      <c r="U27" s="103"/>
      <c r="V27" s="101">
        <v>1</v>
      </c>
      <c r="AA27" s="89"/>
      <c r="AC27">
        <v>3</v>
      </c>
      <c r="AD27">
        <v>2</v>
      </c>
      <c r="AE27">
        <v>5</v>
      </c>
    </row>
    <row r="30" spans="1:32" x14ac:dyDescent="0.2">
      <c r="B30" s="64">
        <v>8</v>
      </c>
    </row>
    <row r="31" spans="1:32" ht="15" x14ac:dyDescent="0.25">
      <c r="B31" s="116" t="s">
        <v>1271</v>
      </c>
      <c r="D31" s="96">
        <v>5</v>
      </c>
      <c r="F31">
        <v>5</v>
      </c>
      <c r="H31" s="89"/>
      <c r="M31">
        <v>4</v>
      </c>
      <c r="P31">
        <v>1</v>
      </c>
      <c r="Q31" s="89"/>
      <c r="S31" s="101">
        <v>5</v>
      </c>
      <c r="T31" s="90"/>
      <c r="V31" s="99"/>
      <c r="Z31">
        <v>1</v>
      </c>
      <c r="AA31" s="89"/>
      <c r="AB31" s="126"/>
      <c r="AC31" s="126"/>
      <c r="AD31" s="126"/>
      <c r="AE31" s="126"/>
      <c r="AF31" s="126"/>
    </row>
    <row r="32" spans="1:32" ht="15" x14ac:dyDescent="0.25">
      <c r="B32" s="116" t="s">
        <v>1273</v>
      </c>
      <c r="C32">
        <v>2</v>
      </c>
      <c r="D32" s="96">
        <v>2</v>
      </c>
      <c r="F32">
        <v>2</v>
      </c>
      <c r="H32" s="89"/>
      <c r="J32">
        <v>2</v>
      </c>
      <c r="Q32" s="89"/>
      <c r="S32" s="101">
        <v>2</v>
      </c>
      <c r="T32" s="90"/>
      <c r="V32" s="99"/>
      <c r="W32">
        <v>1</v>
      </c>
      <c r="AA32" s="89"/>
      <c r="AC32">
        <v>6</v>
      </c>
      <c r="AE32">
        <v>2</v>
      </c>
    </row>
    <row r="33" spans="1:33" ht="15" x14ac:dyDescent="0.25">
      <c r="B33" s="116" t="s">
        <v>1284</v>
      </c>
      <c r="D33" s="96">
        <v>3</v>
      </c>
      <c r="F33">
        <v>3</v>
      </c>
      <c r="H33" s="89"/>
      <c r="K33">
        <v>1</v>
      </c>
      <c r="O33">
        <v>2</v>
      </c>
      <c r="Q33" s="89"/>
      <c r="R33">
        <v>1</v>
      </c>
      <c r="S33">
        <v>2</v>
      </c>
      <c r="T33" s="90"/>
      <c r="V33" s="99"/>
      <c r="X33">
        <v>1</v>
      </c>
      <c r="AA33" s="89"/>
      <c r="AB33">
        <v>4</v>
      </c>
      <c r="AC33">
        <v>5</v>
      </c>
      <c r="AE33">
        <v>6</v>
      </c>
    </row>
    <row r="34" spans="1:33" ht="15" x14ac:dyDescent="0.25">
      <c r="B34" s="116" t="s">
        <v>1285</v>
      </c>
      <c r="C34">
        <v>4</v>
      </c>
      <c r="D34" s="96">
        <v>6</v>
      </c>
      <c r="E34">
        <v>3</v>
      </c>
      <c r="F34">
        <v>3</v>
      </c>
      <c r="H34" s="89"/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Q34" s="89"/>
      <c r="R34" s="100">
        <v>3</v>
      </c>
      <c r="S34" s="101">
        <v>2</v>
      </c>
      <c r="T34" s="100">
        <v>1</v>
      </c>
      <c r="V34" s="99"/>
      <c r="X34">
        <v>1</v>
      </c>
      <c r="AA34" s="89"/>
      <c r="AD34">
        <v>2</v>
      </c>
      <c r="AE34">
        <v>3</v>
      </c>
      <c r="AF34">
        <v>1</v>
      </c>
    </row>
    <row r="35" spans="1:33" ht="15" x14ac:dyDescent="0.25">
      <c r="B35" s="116" t="s">
        <v>1286</v>
      </c>
      <c r="C35">
        <v>8</v>
      </c>
      <c r="D35" s="96">
        <v>1</v>
      </c>
      <c r="E35">
        <v>1</v>
      </c>
      <c r="H35" s="89"/>
      <c r="P35">
        <v>1</v>
      </c>
      <c r="Q35" s="89"/>
      <c r="S35">
        <v>1</v>
      </c>
      <c r="T35" s="90"/>
      <c r="V35" s="99"/>
      <c r="Y35">
        <v>1</v>
      </c>
      <c r="AA35" s="89"/>
      <c r="AB35">
        <v>3</v>
      </c>
      <c r="AE35">
        <v>10</v>
      </c>
    </row>
    <row r="36" spans="1:33" ht="15" x14ac:dyDescent="0.25">
      <c r="B36" s="116" t="s">
        <v>1288</v>
      </c>
      <c r="C36">
        <v>6</v>
      </c>
      <c r="D36" s="96">
        <v>7</v>
      </c>
      <c r="E36">
        <v>3</v>
      </c>
      <c r="F36">
        <v>3</v>
      </c>
      <c r="G36">
        <v>1</v>
      </c>
      <c r="H36" s="89"/>
      <c r="J36">
        <v>2</v>
      </c>
      <c r="L36">
        <v>1</v>
      </c>
      <c r="N36">
        <v>2</v>
      </c>
      <c r="P36">
        <v>2</v>
      </c>
      <c r="Q36" s="89"/>
      <c r="R36" s="100">
        <v>2</v>
      </c>
      <c r="S36" s="100">
        <v>5</v>
      </c>
      <c r="T36" s="90"/>
      <c r="V36" s="99">
        <v>1</v>
      </c>
      <c r="AA36" s="89"/>
      <c r="AB36">
        <v>1</v>
      </c>
      <c r="AC36">
        <v>4</v>
      </c>
      <c r="AD36">
        <v>4</v>
      </c>
    </row>
    <row r="37" spans="1:33" ht="15" x14ac:dyDescent="0.25">
      <c r="B37" s="116" t="s">
        <v>1289</v>
      </c>
      <c r="C37">
        <v>4</v>
      </c>
      <c r="D37" s="96">
        <v>2</v>
      </c>
      <c r="F37">
        <v>2</v>
      </c>
      <c r="H37" s="89"/>
      <c r="K37">
        <v>2</v>
      </c>
      <c r="Q37" s="89"/>
      <c r="S37" s="100">
        <v>2</v>
      </c>
      <c r="T37" s="90"/>
      <c r="V37" s="99"/>
      <c r="Y37">
        <v>1</v>
      </c>
      <c r="AA37" s="89"/>
      <c r="AB37" s="126"/>
      <c r="AC37" s="126"/>
      <c r="AD37" s="126"/>
      <c r="AE37" s="126"/>
      <c r="AF37" s="126"/>
      <c r="AG37" s="84">
        <v>7</v>
      </c>
    </row>
    <row r="38" spans="1:33" ht="15" x14ac:dyDescent="0.25">
      <c r="B38" s="116" t="s">
        <v>1291</v>
      </c>
      <c r="C38">
        <v>2</v>
      </c>
      <c r="D38" s="96">
        <v>1</v>
      </c>
      <c r="E38">
        <v>1</v>
      </c>
      <c r="H38" s="89"/>
      <c r="J38">
        <v>1</v>
      </c>
      <c r="Q38" s="89"/>
      <c r="S38" s="100">
        <v>1</v>
      </c>
      <c r="T38" s="90"/>
      <c r="V38" s="99"/>
      <c r="X38">
        <v>1</v>
      </c>
      <c r="AA38" s="89"/>
      <c r="AB38">
        <v>1</v>
      </c>
      <c r="AD38">
        <v>4</v>
      </c>
      <c r="AE38">
        <v>1</v>
      </c>
    </row>
    <row r="39" spans="1:33" ht="15" x14ac:dyDescent="0.25">
      <c r="A39">
        <v>9</v>
      </c>
      <c r="B39" s="116" t="s">
        <v>1293</v>
      </c>
      <c r="C39">
        <v>6</v>
      </c>
      <c r="D39" s="96">
        <v>9</v>
      </c>
      <c r="E39">
        <v>3</v>
      </c>
      <c r="F39">
        <v>5</v>
      </c>
      <c r="G39">
        <v>1</v>
      </c>
      <c r="H39" s="89"/>
      <c r="I39" s="100">
        <v>3</v>
      </c>
      <c r="J39" s="100">
        <v>3</v>
      </c>
      <c r="N39">
        <v>1</v>
      </c>
      <c r="O39">
        <v>2</v>
      </c>
      <c r="Q39" s="89"/>
      <c r="R39">
        <v>3</v>
      </c>
      <c r="S39" s="100">
        <v>6</v>
      </c>
      <c r="T39" s="90"/>
      <c r="V39" s="99"/>
      <c r="Y39">
        <v>1</v>
      </c>
      <c r="AA39" s="89"/>
      <c r="AC39">
        <v>2</v>
      </c>
      <c r="AD39">
        <v>5</v>
      </c>
      <c r="AE39">
        <v>6</v>
      </c>
      <c r="AF39">
        <v>2</v>
      </c>
    </row>
    <row r="40" spans="1:33" ht="15" x14ac:dyDescent="0.25">
      <c r="A40" s="84">
        <f>SUM(A9:A39)</f>
        <v>32</v>
      </c>
      <c r="C40" s="97">
        <f>SUM(C2:C39)</f>
        <v>125</v>
      </c>
      <c r="D40" s="92">
        <f>SUM(D2:D39)</f>
        <v>152</v>
      </c>
      <c r="E40" s="97">
        <f>SUM(E2:E39)</f>
        <v>72</v>
      </c>
      <c r="F40" s="97">
        <f>SUM(F2:F39)</f>
        <v>76</v>
      </c>
      <c r="G40" s="97">
        <f>SUM(G2:G39)</f>
        <v>4</v>
      </c>
      <c r="H40" s="92">
        <f>SUM(E40:G40)</f>
        <v>152</v>
      </c>
      <c r="I40" s="97">
        <f t="shared" ref="I40:P40" si="0">SUM(I2:I39)</f>
        <v>6</v>
      </c>
      <c r="J40" s="97">
        <f t="shared" si="0"/>
        <v>21</v>
      </c>
      <c r="K40" s="97">
        <f t="shared" si="0"/>
        <v>29</v>
      </c>
      <c r="L40" s="97">
        <f t="shared" si="0"/>
        <v>16</v>
      </c>
      <c r="M40" s="97">
        <f t="shared" si="0"/>
        <v>13</v>
      </c>
      <c r="N40" s="97">
        <f t="shared" si="0"/>
        <v>17</v>
      </c>
      <c r="O40" s="97">
        <f t="shared" si="0"/>
        <v>26</v>
      </c>
      <c r="P40" s="97">
        <f t="shared" si="0"/>
        <v>24</v>
      </c>
      <c r="Q40" s="92">
        <f>SUM(I40:P40)</f>
        <v>152</v>
      </c>
      <c r="R40" s="97">
        <f>SUM(R2:R39)</f>
        <v>40</v>
      </c>
      <c r="S40" s="97">
        <f>SUM(S2:S39)</f>
        <v>109</v>
      </c>
      <c r="T40" s="97">
        <f>SUM(T2:T39)</f>
        <v>3</v>
      </c>
      <c r="U40" s="92">
        <f>SUM(R40:T40)</f>
        <v>152</v>
      </c>
      <c r="V40" s="97">
        <f>SUM(V2:V39)</f>
        <v>5</v>
      </c>
      <c r="W40" s="97">
        <f>SUM(W2:W39)</f>
        <v>2</v>
      </c>
      <c r="X40" s="97">
        <f>SUM(X2:X39)</f>
        <v>13</v>
      </c>
      <c r="Y40" s="97">
        <f>SUM(Y2:Y39)</f>
        <v>8</v>
      </c>
      <c r="Z40" s="97">
        <f>SUM(Z2:Z39)</f>
        <v>4</v>
      </c>
      <c r="AA40" s="92">
        <f>SUM(V40:Z40)</f>
        <v>32</v>
      </c>
      <c r="AB40" s="97">
        <f>SUM(AB2:AB39)</f>
        <v>38</v>
      </c>
      <c r="AC40" s="97">
        <f>SUM(AC2:AC39)</f>
        <v>55</v>
      </c>
      <c r="AD40" s="97">
        <f>SUM(AD2:AD39)</f>
        <v>68</v>
      </c>
      <c r="AE40" s="97">
        <f>SUM(AE2:AE39)</f>
        <v>97</v>
      </c>
      <c r="AF40" s="97">
        <f>SUM(AF2:AF39)</f>
        <v>11</v>
      </c>
      <c r="AG40" s="92">
        <f>SUM(AB40:AF40)</f>
        <v>269</v>
      </c>
    </row>
    <row r="41" spans="1:33" ht="15" x14ac:dyDescent="0.25">
      <c r="C41" s="70" t="s">
        <v>1185</v>
      </c>
      <c r="D41" s="71" t="s">
        <v>1186</v>
      </c>
      <c r="E41" s="70" t="s">
        <v>1187</v>
      </c>
      <c r="F41" s="70" t="s">
        <v>1188</v>
      </c>
      <c r="G41" s="72" t="s">
        <v>120</v>
      </c>
      <c r="H41" s="71" t="s">
        <v>1194</v>
      </c>
      <c r="I41" s="70">
        <v>20</v>
      </c>
      <c r="J41" s="70">
        <v>19</v>
      </c>
      <c r="K41" s="70">
        <v>18</v>
      </c>
      <c r="L41" s="70">
        <v>17</v>
      </c>
      <c r="M41" s="70">
        <v>16</v>
      </c>
      <c r="N41" s="70">
        <v>15</v>
      </c>
      <c r="O41" s="74">
        <v>-14</v>
      </c>
      <c r="P41" s="110" t="s">
        <v>1196</v>
      </c>
      <c r="Q41" s="112" t="s">
        <v>1194</v>
      </c>
      <c r="R41" s="72" t="s">
        <v>1191</v>
      </c>
      <c r="S41" s="72" t="s">
        <v>1192</v>
      </c>
      <c r="T41" s="71" t="s">
        <v>1193</v>
      </c>
      <c r="U41" s="91" t="s">
        <v>1194</v>
      </c>
      <c r="V41" s="70" t="s">
        <v>1187</v>
      </c>
      <c r="W41" s="70" t="s">
        <v>1189</v>
      </c>
      <c r="X41" s="70" t="s">
        <v>1195</v>
      </c>
      <c r="Y41" s="70" t="s">
        <v>1190</v>
      </c>
      <c r="Z41" s="72" t="s">
        <v>120</v>
      </c>
      <c r="AA41" s="112" t="s">
        <v>1194</v>
      </c>
      <c r="AB41" s="157" t="s">
        <v>1193</v>
      </c>
      <c r="AC41" s="157" t="s">
        <v>1192</v>
      </c>
      <c r="AD41" s="157" t="s">
        <v>1187</v>
      </c>
      <c r="AE41" s="158" t="s">
        <v>1456</v>
      </c>
      <c r="AF41" s="158" t="s">
        <v>120</v>
      </c>
      <c r="AG41" s="158" t="s">
        <v>1194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05"/>
  <sheetViews>
    <sheetView topLeftCell="A25" zoomScale="110" zoomScaleNormal="110" workbookViewId="0">
      <selection activeCell="B1" sqref="B1"/>
    </sheetView>
  </sheetViews>
  <sheetFormatPr defaultColWidth="8.625" defaultRowHeight="14.25" x14ac:dyDescent="0.2"/>
  <cols>
    <col min="1" max="1" width="6.125" customWidth="1"/>
    <col min="2" max="2" width="21.5" customWidth="1"/>
    <col min="3" max="3" width="23.625" customWidth="1"/>
  </cols>
  <sheetData>
    <row r="2" spans="1:2" x14ac:dyDescent="0.2">
      <c r="B2" s="64">
        <v>3</v>
      </c>
    </row>
    <row r="3" spans="1:2" x14ac:dyDescent="0.2">
      <c r="B3" s="153" t="s">
        <v>1363</v>
      </c>
    </row>
    <row r="4" spans="1:2" x14ac:dyDescent="0.2">
      <c r="B4" s="153" t="s">
        <v>1364</v>
      </c>
    </row>
    <row r="5" spans="1:2" x14ac:dyDescent="0.2">
      <c r="B5" s="153" t="s">
        <v>1365</v>
      </c>
    </row>
    <row r="6" spans="1:2" x14ac:dyDescent="0.2">
      <c r="B6" s="153" t="s">
        <v>1366</v>
      </c>
    </row>
    <row r="7" spans="1:2" x14ac:dyDescent="0.2">
      <c r="B7" s="153" t="s">
        <v>1367</v>
      </c>
    </row>
    <row r="8" spans="1:2" x14ac:dyDescent="0.2">
      <c r="B8" s="153" t="s">
        <v>1368</v>
      </c>
    </row>
    <row r="9" spans="1:2" x14ac:dyDescent="0.2">
      <c r="B9" s="153" t="s">
        <v>1369</v>
      </c>
    </row>
    <row r="10" spans="1:2" x14ac:dyDescent="0.2">
      <c r="B10" s="153" t="s">
        <v>1370</v>
      </c>
    </row>
    <row r="11" spans="1:2" x14ac:dyDescent="0.2">
      <c r="A11">
        <v>9</v>
      </c>
      <c r="B11" s="153" t="s">
        <v>1371</v>
      </c>
    </row>
    <row r="12" spans="1:2" x14ac:dyDescent="0.2">
      <c r="B12" s="154" t="s">
        <v>1423</v>
      </c>
    </row>
    <row r="13" spans="1:2" x14ac:dyDescent="0.2">
      <c r="B13" s="154" t="s">
        <v>1424</v>
      </c>
    </row>
    <row r="14" spans="1:2" x14ac:dyDescent="0.2">
      <c r="B14" s="154" t="s">
        <v>1425</v>
      </c>
    </row>
    <row r="15" spans="1:2" x14ac:dyDescent="0.2">
      <c r="B15" s="154" t="s">
        <v>1426</v>
      </c>
    </row>
    <row r="16" spans="1:2" x14ac:dyDescent="0.2">
      <c r="B16" s="154" t="s">
        <v>1427</v>
      </c>
    </row>
    <row r="17" spans="1:2" x14ac:dyDescent="0.2">
      <c r="B17" s="154" t="s">
        <v>1428</v>
      </c>
    </row>
    <row r="18" spans="1:2" x14ac:dyDescent="0.2">
      <c r="B18" s="154" t="s">
        <v>1429</v>
      </c>
    </row>
    <row r="19" spans="1:2" x14ac:dyDescent="0.2">
      <c r="B19" s="154" t="s">
        <v>1430</v>
      </c>
    </row>
    <row r="20" spans="1:2" x14ac:dyDescent="0.2">
      <c r="B20" s="154" t="s">
        <v>1431</v>
      </c>
    </row>
    <row r="21" spans="1:2" x14ac:dyDescent="0.2">
      <c r="B21" s="154" t="s">
        <v>1432</v>
      </c>
    </row>
    <row r="22" spans="1:2" x14ac:dyDescent="0.2">
      <c r="A22">
        <v>11</v>
      </c>
      <c r="B22" s="154" t="s">
        <v>1433</v>
      </c>
    </row>
    <row r="23" spans="1:2" x14ac:dyDescent="0.2">
      <c r="B23" s="156" t="s">
        <v>1413</v>
      </c>
    </row>
    <row r="24" spans="1:2" x14ac:dyDescent="0.2">
      <c r="B24" s="156" t="s">
        <v>1414</v>
      </c>
    </row>
    <row r="25" spans="1:2" x14ac:dyDescent="0.2">
      <c r="B25" s="156" t="s">
        <v>1415</v>
      </c>
    </row>
    <row r="26" spans="1:2" x14ac:dyDescent="0.2">
      <c r="B26" s="156" t="s">
        <v>1526</v>
      </c>
    </row>
    <row r="27" spans="1:2" x14ac:dyDescent="0.2">
      <c r="B27" s="156" t="s">
        <v>1527</v>
      </c>
    </row>
    <row r="28" spans="1:2" x14ac:dyDescent="0.2">
      <c r="B28" s="156" t="s">
        <v>1416</v>
      </c>
    </row>
    <row r="29" spans="1:2" x14ac:dyDescent="0.2">
      <c r="B29" s="156" t="s">
        <v>1417</v>
      </c>
    </row>
    <row r="30" spans="1:2" x14ac:dyDescent="0.2">
      <c r="B30" s="156" t="s">
        <v>1418</v>
      </c>
    </row>
    <row r="31" spans="1:2" x14ac:dyDescent="0.2">
      <c r="B31" s="156" t="s">
        <v>1419</v>
      </c>
    </row>
    <row r="32" spans="1:2" x14ac:dyDescent="0.2">
      <c r="B32" s="156" t="s">
        <v>1420</v>
      </c>
    </row>
    <row r="33" spans="1:3" x14ac:dyDescent="0.2">
      <c r="B33" s="156" t="s">
        <v>1421</v>
      </c>
    </row>
    <row r="34" spans="1:3" x14ac:dyDescent="0.2">
      <c r="A34">
        <v>12</v>
      </c>
      <c r="B34" s="156" t="s">
        <v>1422</v>
      </c>
    </row>
    <row r="35" spans="1:3" x14ac:dyDescent="0.2">
      <c r="C35" t="s">
        <v>1197</v>
      </c>
    </row>
    <row r="36" spans="1:3" x14ac:dyDescent="0.2">
      <c r="B36">
        <v>5</v>
      </c>
    </row>
    <row r="37" spans="1:3" x14ac:dyDescent="0.2">
      <c r="B37" s="153" t="s">
        <v>1372</v>
      </c>
    </row>
    <row r="38" spans="1:3" x14ac:dyDescent="0.2">
      <c r="B38" s="153" t="s">
        <v>1373</v>
      </c>
    </row>
    <row r="39" spans="1:3" x14ac:dyDescent="0.2">
      <c r="B39" s="153" t="s">
        <v>1374</v>
      </c>
    </row>
    <row r="40" spans="1:3" x14ac:dyDescent="0.2">
      <c r="B40" s="153" t="s">
        <v>1375</v>
      </c>
    </row>
    <row r="41" spans="1:3" x14ac:dyDescent="0.2">
      <c r="B41" s="153" t="s">
        <v>1376</v>
      </c>
    </row>
    <row r="42" spans="1:3" x14ac:dyDescent="0.2">
      <c r="B42" s="153" t="s">
        <v>1377</v>
      </c>
    </row>
    <row r="43" spans="1:3" x14ac:dyDescent="0.2">
      <c r="A43">
        <v>7</v>
      </c>
      <c r="B43" s="153" t="s">
        <v>1378</v>
      </c>
    </row>
    <row r="44" spans="1:3" x14ac:dyDescent="0.2">
      <c r="B44" s="154" t="s">
        <v>1434</v>
      </c>
    </row>
    <row r="45" spans="1:3" x14ac:dyDescent="0.2">
      <c r="B45" s="154" t="s">
        <v>1435</v>
      </c>
    </row>
    <row r="46" spans="1:3" x14ac:dyDescent="0.2">
      <c r="B46" s="154" t="s">
        <v>1436</v>
      </c>
    </row>
    <row r="47" spans="1:3" x14ac:dyDescent="0.2">
      <c r="B47" s="154" t="s">
        <v>1437</v>
      </c>
    </row>
    <row r="48" spans="1:3" x14ac:dyDescent="0.2">
      <c r="B48" s="171" t="s">
        <v>1528</v>
      </c>
    </row>
    <row r="49" spans="1:2" x14ac:dyDescent="0.2">
      <c r="B49" s="171" t="s">
        <v>1530</v>
      </c>
    </row>
    <row r="50" spans="1:2" x14ac:dyDescent="0.2">
      <c r="B50" s="171" t="s">
        <v>1529</v>
      </c>
    </row>
    <row r="51" spans="1:2" x14ac:dyDescent="0.2">
      <c r="B51" s="154" t="s">
        <v>1438</v>
      </c>
    </row>
    <row r="52" spans="1:2" x14ac:dyDescent="0.2">
      <c r="B52" s="154" t="s">
        <v>1439</v>
      </c>
    </row>
    <row r="53" spans="1:2" x14ac:dyDescent="0.2">
      <c r="B53" s="154" t="s">
        <v>1440</v>
      </c>
    </row>
    <row r="54" spans="1:2" x14ac:dyDescent="0.2">
      <c r="B54" s="154" t="s">
        <v>1441</v>
      </c>
    </row>
    <row r="55" spans="1:2" x14ac:dyDescent="0.2">
      <c r="B55" s="154" t="s">
        <v>1442</v>
      </c>
    </row>
    <row r="56" spans="1:2" x14ac:dyDescent="0.2">
      <c r="A56">
        <v>10</v>
      </c>
      <c r="B56" s="154" t="s">
        <v>1443</v>
      </c>
    </row>
    <row r="57" spans="1:2" x14ac:dyDescent="0.2">
      <c r="B57" s="156" t="s">
        <v>1402</v>
      </c>
    </row>
    <row r="58" spans="1:2" x14ac:dyDescent="0.2">
      <c r="B58" s="156" t="s">
        <v>1403</v>
      </c>
    </row>
    <row r="59" spans="1:2" x14ac:dyDescent="0.2">
      <c r="B59" s="156" t="s">
        <v>1404</v>
      </c>
    </row>
    <row r="60" spans="1:2" x14ac:dyDescent="0.2">
      <c r="B60" s="156" t="s">
        <v>1405</v>
      </c>
    </row>
    <row r="61" spans="1:2" x14ac:dyDescent="0.2">
      <c r="B61" s="156" t="s">
        <v>1406</v>
      </c>
    </row>
    <row r="62" spans="1:2" x14ac:dyDescent="0.2">
      <c r="B62" s="156" t="s">
        <v>1407</v>
      </c>
    </row>
    <row r="63" spans="1:2" x14ac:dyDescent="0.2">
      <c r="B63" s="156" t="s">
        <v>1408</v>
      </c>
    </row>
    <row r="64" spans="1:2" x14ac:dyDescent="0.2">
      <c r="B64" s="156" t="s">
        <v>1409</v>
      </c>
    </row>
    <row r="65" spans="1:2" x14ac:dyDescent="0.2">
      <c r="B65" s="156" t="s">
        <v>1410</v>
      </c>
    </row>
    <row r="66" spans="1:2" x14ac:dyDescent="0.2">
      <c r="B66" s="156" t="s">
        <v>1411</v>
      </c>
    </row>
    <row r="67" spans="1:2" x14ac:dyDescent="0.2">
      <c r="A67">
        <v>15</v>
      </c>
      <c r="B67" s="156" t="s">
        <v>1412</v>
      </c>
    </row>
    <row r="69" spans="1:2" x14ac:dyDescent="0.2">
      <c r="B69">
        <v>7</v>
      </c>
    </row>
    <row r="70" spans="1:2" x14ac:dyDescent="0.2">
      <c r="B70" s="153" t="s">
        <v>1379</v>
      </c>
    </row>
    <row r="71" spans="1:2" x14ac:dyDescent="0.2">
      <c r="B71" s="153" t="s">
        <v>1380</v>
      </c>
    </row>
    <row r="72" spans="1:2" x14ac:dyDescent="0.2">
      <c r="B72" s="153" t="s">
        <v>1381</v>
      </c>
    </row>
    <row r="73" spans="1:2" x14ac:dyDescent="0.2">
      <c r="B73" s="153" t="s">
        <v>1382</v>
      </c>
    </row>
    <row r="74" spans="1:2" x14ac:dyDescent="0.2">
      <c r="B74" s="153" t="s">
        <v>1383</v>
      </c>
    </row>
    <row r="75" spans="1:2" x14ac:dyDescent="0.2">
      <c r="B75" s="153" t="s">
        <v>1384</v>
      </c>
    </row>
    <row r="76" spans="1:2" x14ac:dyDescent="0.2">
      <c r="B76" s="153" t="s">
        <v>1385</v>
      </c>
    </row>
    <row r="77" spans="1:2" x14ac:dyDescent="0.2">
      <c r="B77" s="153" t="s">
        <v>1386</v>
      </c>
    </row>
    <row r="78" spans="1:2" x14ac:dyDescent="0.2">
      <c r="B78" s="153" t="s">
        <v>1387</v>
      </c>
    </row>
    <row r="79" spans="1:2" x14ac:dyDescent="0.2">
      <c r="B79" s="153" t="s">
        <v>1388</v>
      </c>
    </row>
    <row r="80" spans="1:2" x14ac:dyDescent="0.2">
      <c r="B80" s="153" t="s">
        <v>1389</v>
      </c>
    </row>
    <row r="81" spans="1:2" x14ac:dyDescent="0.2">
      <c r="A81">
        <v>12</v>
      </c>
      <c r="B81" s="153" t="s">
        <v>1390</v>
      </c>
    </row>
    <row r="82" spans="1:2" x14ac:dyDescent="0.2">
      <c r="B82" s="154" t="s">
        <v>1444</v>
      </c>
    </row>
    <row r="83" spans="1:2" x14ac:dyDescent="0.2">
      <c r="B83" s="154" t="s">
        <v>1445</v>
      </c>
    </row>
    <row r="84" spans="1:2" x14ac:dyDescent="0.2">
      <c r="B84" s="154" t="s">
        <v>1446</v>
      </c>
    </row>
    <row r="85" spans="1:2" x14ac:dyDescent="0.2">
      <c r="B85" s="154" t="s">
        <v>1447</v>
      </c>
    </row>
    <row r="86" spans="1:2" x14ac:dyDescent="0.2">
      <c r="B86" s="154" t="s">
        <v>1448</v>
      </c>
    </row>
    <row r="87" spans="1:2" x14ac:dyDescent="0.2">
      <c r="B87" s="154" t="s">
        <v>1449</v>
      </c>
    </row>
    <row r="88" spans="1:2" x14ac:dyDescent="0.2">
      <c r="B88" s="154" t="s">
        <v>1450</v>
      </c>
    </row>
    <row r="89" spans="1:2" x14ac:dyDescent="0.2">
      <c r="B89" s="154" t="s">
        <v>1434</v>
      </c>
    </row>
    <row r="90" spans="1:2" x14ac:dyDescent="0.2">
      <c r="B90" s="154" t="s">
        <v>1451</v>
      </c>
    </row>
    <row r="91" spans="1:2" x14ac:dyDescent="0.2">
      <c r="B91" s="154" t="s">
        <v>1452</v>
      </c>
    </row>
    <row r="92" spans="1:2" x14ac:dyDescent="0.2">
      <c r="B92" s="154" t="s">
        <v>1453</v>
      </c>
    </row>
    <row r="93" spans="1:2" x14ac:dyDescent="0.2">
      <c r="B93" s="154" t="s">
        <v>1454</v>
      </c>
    </row>
    <row r="94" spans="1:2" x14ac:dyDescent="0.2">
      <c r="A94">
        <v>13</v>
      </c>
      <c r="B94" s="154" t="s">
        <v>1455</v>
      </c>
    </row>
    <row r="95" spans="1:2" x14ac:dyDescent="0.2">
      <c r="B95" s="156" t="s">
        <v>1391</v>
      </c>
    </row>
    <row r="96" spans="1:2" x14ac:dyDescent="0.2">
      <c r="B96" s="156" t="s">
        <v>1392</v>
      </c>
    </row>
    <row r="97" spans="1:2" x14ac:dyDescent="0.2">
      <c r="B97" s="156" t="s">
        <v>1393</v>
      </c>
    </row>
    <row r="98" spans="1:2" x14ac:dyDescent="0.2">
      <c r="B98" s="156" t="s">
        <v>1394</v>
      </c>
    </row>
    <row r="99" spans="1:2" x14ac:dyDescent="0.2">
      <c r="B99" s="156" t="s">
        <v>1395</v>
      </c>
    </row>
    <row r="100" spans="1:2" x14ac:dyDescent="0.2">
      <c r="B100" s="156" t="s">
        <v>1396</v>
      </c>
    </row>
    <row r="101" spans="1:2" x14ac:dyDescent="0.2">
      <c r="B101" s="156" t="s">
        <v>1397</v>
      </c>
    </row>
    <row r="102" spans="1:2" x14ac:dyDescent="0.2">
      <c r="B102" s="156" t="s">
        <v>1398</v>
      </c>
    </row>
    <row r="103" spans="1:2" x14ac:dyDescent="0.2">
      <c r="B103" s="156" t="s">
        <v>1399</v>
      </c>
    </row>
    <row r="104" spans="1:2" x14ac:dyDescent="0.2">
      <c r="B104" s="156" t="s">
        <v>1400</v>
      </c>
    </row>
    <row r="105" spans="1:2" x14ac:dyDescent="0.2">
      <c r="A105">
        <v>11</v>
      </c>
      <c r="B105" s="156" t="s">
        <v>1401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AG39"/>
  <sheetViews>
    <sheetView topLeftCell="B19" workbookViewId="0">
      <selection activeCell="AG38" sqref="AG38"/>
    </sheetView>
  </sheetViews>
  <sheetFormatPr defaultColWidth="8.625" defaultRowHeight="14.25" x14ac:dyDescent="0.2"/>
  <cols>
    <col min="1" max="1" width="3.625" customWidth="1"/>
    <col min="2" max="2" width="19.75" customWidth="1"/>
    <col min="3" max="3" width="4.375" customWidth="1"/>
    <col min="4" max="4" width="3.875" customWidth="1"/>
    <col min="5" max="5" width="3.75" customWidth="1"/>
    <col min="6" max="6" width="3.875" customWidth="1"/>
    <col min="7" max="7" width="3.25" customWidth="1"/>
    <col min="8" max="8" width="4.25" customWidth="1"/>
    <col min="9" max="9" width="3.75" customWidth="1"/>
    <col min="10" max="10" width="3.5" customWidth="1"/>
    <col min="11" max="11" width="3.625" customWidth="1"/>
    <col min="12" max="13" width="3.75" customWidth="1"/>
    <col min="14" max="14" width="3.625" customWidth="1"/>
    <col min="15" max="15" width="3.875" customWidth="1"/>
    <col min="16" max="16" width="4" customWidth="1"/>
    <col min="17" max="17" width="4.125" customWidth="1"/>
    <col min="18" max="18" width="3.75" customWidth="1"/>
    <col min="19" max="19" width="4" customWidth="1"/>
    <col min="20" max="20" width="4.25" customWidth="1"/>
    <col min="21" max="21" width="4" customWidth="1"/>
    <col min="22" max="22" width="4.375" customWidth="1"/>
    <col min="23" max="23" width="5" customWidth="1"/>
    <col min="24" max="24" width="4.5" customWidth="1"/>
    <col min="25" max="25" width="4.25" customWidth="1"/>
    <col min="26" max="26" width="4.5" customWidth="1"/>
    <col min="27" max="28" width="5.75" customWidth="1"/>
    <col min="29" max="29" width="5.5" customWidth="1"/>
    <col min="30" max="30" width="5.25" customWidth="1"/>
    <col min="31" max="31" width="6" customWidth="1"/>
    <col min="32" max="32" width="5" customWidth="1"/>
    <col min="33" max="33" width="6.875" customWidth="1"/>
  </cols>
  <sheetData>
    <row r="2" spans="1:33" ht="15" x14ac:dyDescent="0.25">
      <c r="B2" s="64">
        <v>3</v>
      </c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0" t="s">
        <v>1196</v>
      </c>
      <c r="Q2" s="71" t="s">
        <v>1194</v>
      </c>
      <c r="R2" s="72" t="s">
        <v>1191</v>
      </c>
      <c r="S2" s="72" t="s">
        <v>1192</v>
      </c>
      <c r="T2" s="71" t="s">
        <v>1193</v>
      </c>
      <c r="U2" s="72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0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3" spans="1:33" ht="15" x14ac:dyDescent="0.25">
      <c r="B3" s="153" t="s">
        <v>1363</v>
      </c>
      <c r="C3" s="64">
        <v>6</v>
      </c>
      <c r="D3" s="69">
        <v>5</v>
      </c>
      <c r="E3" s="64">
        <v>1</v>
      </c>
      <c r="F3" s="64">
        <v>4</v>
      </c>
      <c r="G3" s="64"/>
      <c r="H3" s="65"/>
      <c r="I3" s="64"/>
      <c r="J3" s="64">
        <v>1</v>
      </c>
      <c r="K3" s="64">
        <v>1</v>
      </c>
      <c r="L3" s="64">
        <v>1</v>
      </c>
      <c r="M3" s="64">
        <v>1</v>
      </c>
      <c r="N3" s="64"/>
      <c r="O3" s="73">
        <v>1</v>
      </c>
      <c r="P3" s="73"/>
      <c r="Q3" s="67"/>
      <c r="R3" s="64">
        <v>1</v>
      </c>
      <c r="S3" s="64">
        <v>4</v>
      </c>
      <c r="T3" s="64"/>
      <c r="U3" s="65"/>
      <c r="V3" s="64"/>
      <c r="W3" s="64"/>
      <c r="X3" s="64">
        <v>1</v>
      </c>
      <c r="Y3" s="64"/>
      <c r="Z3" s="64"/>
      <c r="AA3" s="65"/>
      <c r="AB3">
        <v>2</v>
      </c>
      <c r="AC3">
        <v>1</v>
      </c>
      <c r="AE3">
        <v>2</v>
      </c>
    </row>
    <row r="4" spans="1:33" ht="15" x14ac:dyDescent="0.25">
      <c r="B4" s="153" t="s">
        <v>1364</v>
      </c>
      <c r="C4" s="64">
        <v>5</v>
      </c>
      <c r="D4" s="69">
        <v>7</v>
      </c>
      <c r="E4" s="64">
        <v>5</v>
      </c>
      <c r="F4" s="64">
        <v>1</v>
      </c>
      <c r="G4" s="64">
        <v>1</v>
      </c>
      <c r="H4" s="65"/>
      <c r="I4" s="64">
        <v>1</v>
      </c>
      <c r="J4" s="64">
        <v>1</v>
      </c>
      <c r="K4" s="64">
        <v>1</v>
      </c>
      <c r="L4" s="64"/>
      <c r="M4" s="64">
        <v>1</v>
      </c>
      <c r="N4" s="64">
        <v>1</v>
      </c>
      <c r="O4" s="73">
        <v>1</v>
      </c>
      <c r="P4" s="73">
        <v>1</v>
      </c>
      <c r="Q4" s="67"/>
      <c r="R4" s="64">
        <v>3</v>
      </c>
      <c r="S4" s="64">
        <v>4</v>
      </c>
      <c r="T4" s="64"/>
      <c r="U4" s="65"/>
      <c r="V4" s="64"/>
      <c r="W4" s="64"/>
      <c r="X4" s="64">
        <v>1</v>
      </c>
      <c r="Y4" s="64"/>
      <c r="Z4" s="64"/>
      <c r="AA4" s="65"/>
      <c r="AC4">
        <v>3</v>
      </c>
      <c r="AD4">
        <v>3</v>
      </c>
      <c r="AE4">
        <v>1</v>
      </c>
      <c r="AF4">
        <v>2</v>
      </c>
    </row>
    <row r="5" spans="1:33" ht="15" x14ac:dyDescent="0.25">
      <c r="B5" s="153" t="s">
        <v>1365</v>
      </c>
      <c r="C5" s="64">
        <v>12</v>
      </c>
      <c r="D5" s="69">
        <v>12</v>
      </c>
      <c r="E5" s="64">
        <v>7</v>
      </c>
      <c r="F5" s="64">
        <v>4</v>
      </c>
      <c r="G5" s="64">
        <v>1</v>
      </c>
      <c r="H5" s="65"/>
      <c r="I5" s="64">
        <v>2</v>
      </c>
      <c r="J5" s="64">
        <v>2</v>
      </c>
      <c r="K5" s="64"/>
      <c r="L5" s="64">
        <v>2</v>
      </c>
      <c r="M5" s="64"/>
      <c r="N5" s="64">
        <v>2</v>
      </c>
      <c r="O5" s="73">
        <v>2</v>
      </c>
      <c r="P5" s="73">
        <v>2</v>
      </c>
      <c r="Q5" s="67"/>
      <c r="R5" s="64">
        <v>5</v>
      </c>
      <c r="S5" s="64">
        <v>7</v>
      </c>
      <c r="T5" s="64"/>
      <c r="U5" s="65"/>
      <c r="V5" s="64"/>
      <c r="W5" s="64"/>
      <c r="X5" s="64">
        <v>1</v>
      </c>
      <c r="Y5" s="64"/>
      <c r="Z5" s="64"/>
      <c r="AA5" s="65"/>
      <c r="AB5">
        <v>3</v>
      </c>
      <c r="AC5">
        <v>4</v>
      </c>
      <c r="AD5" s="66"/>
      <c r="AE5" s="66"/>
    </row>
    <row r="6" spans="1:33" ht="15" x14ac:dyDescent="0.25">
      <c r="B6" s="153" t="s">
        <v>1366</v>
      </c>
      <c r="C6" s="64">
        <v>5</v>
      </c>
      <c r="D6" s="69">
        <v>6</v>
      </c>
      <c r="E6" s="64">
        <v>3</v>
      </c>
      <c r="F6" s="64">
        <v>2</v>
      </c>
      <c r="G6" s="64">
        <v>1</v>
      </c>
      <c r="H6" s="65"/>
      <c r="I6" s="64">
        <v>1</v>
      </c>
      <c r="J6" s="64">
        <v>1</v>
      </c>
      <c r="K6" s="64">
        <v>1</v>
      </c>
      <c r="L6" s="64">
        <v>1</v>
      </c>
      <c r="M6" s="64"/>
      <c r="N6" s="64">
        <v>1</v>
      </c>
      <c r="O6" s="64"/>
      <c r="P6" s="64">
        <v>1</v>
      </c>
      <c r="Q6" s="65"/>
      <c r="R6" s="66">
        <v>1</v>
      </c>
      <c r="S6" s="66">
        <v>5</v>
      </c>
      <c r="T6" s="68"/>
      <c r="U6" s="64"/>
      <c r="V6" s="152">
        <v>1</v>
      </c>
      <c r="W6" s="64"/>
      <c r="X6" s="64"/>
      <c r="AA6" s="89"/>
      <c r="AB6" s="123"/>
      <c r="AC6" s="123"/>
      <c r="AD6" s="123"/>
      <c r="AE6" s="123"/>
      <c r="AF6" s="123"/>
    </row>
    <row r="7" spans="1:33" ht="15" x14ac:dyDescent="0.25">
      <c r="B7" s="153" t="s">
        <v>1367</v>
      </c>
      <c r="C7" s="64">
        <v>5</v>
      </c>
      <c r="D7" s="69">
        <v>5</v>
      </c>
      <c r="E7" s="64">
        <v>4</v>
      </c>
      <c r="F7" s="64">
        <v>1</v>
      </c>
      <c r="G7" s="64"/>
      <c r="H7" s="65"/>
      <c r="I7" s="64"/>
      <c r="J7" s="64">
        <v>1</v>
      </c>
      <c r="K7" s="64">
        <v>1</v>
      </c>
      <c r="L7" s="64"/>
      <c r="M7" s="64">
        <v>1</v>
      </c>
      <c r="N7" s="64"/>
      <c r="O7" s="73">
        <v>1</v>
      </c>
      <c r="P7" s="64">
        <v>1</v>
      </c>
      <c r="Q7" s="65"/>
      <c r="R7" s="64">
        <v>1</v>
      </c>
      <c r="S7" s="66">
        <v>4</v>
      </c>
      <c r="T7" s="68"/>
      <c r="U7" s="64"/>
      <c r="V7" s="152"/>
      <c r="W7" s="64"/>
      <c r="X7" s="64">
        <v>1</v>
      </c>
      <c r="AA7" s="89"/>
      <c r="AB7">
        <v>2</v>
      </c>
      <c r="AC7">
        <v>1</v>
      </c>
      <c r="AD7">
        <v>10</v>
      </c>
      <c r="AE7">
        <v>2</v>
      </c>
    </row>
    <row r="8" spans="1:33" ht="15" x14ac:dyDescent="0.25">
      <c r="B8" s="153" t="s">
        <v>1368</v>
      </c>
      <c r="C8" s="64">
        <v>2</v>
      </c>
      <c r="D8" s="69">
        <v>4</v>
      </c>
      <c r="E8" s="64">
        <v>2</v>
      </c>
      <c r="F8" s="64"/>
      <c r="G8" s="64">
        <v>2</v>
      </c>
      <c r="H8" s="65"/>
      <c r="I8" s="64">
        <v>1</v>
      </c>
      <c r="J8" s="64">
        <v>1</v>
      </c>
      <c r="K8" s="64"/>
      <c r="L8" s="64"/>
      <c r="M8" s="64"/>
      <c r="N8" s="64">
        <v>1</v>
      </c>
      <c r="O8" s="64"/>
      <c r="P8" s="64">
        <v>1</v>
      </c>
      <c r="Q8" s="65"/>
      <c r="R8" s="64">
        <v>2</v>
      </c>
      <c r="S8" s="66">
        <v>2</v>
      </c>
      <c r="T8" s="68"/>
      <c r="U8" s="64"/>
      <c r="V8" s="152"/>
      <c r="W8" s="64"/>
      <c r="X8" s="64">
        <v>1</v>
      </c>
      <c r="AA8" s="89"/>
      <c r="AD8">
        <v>3</v>
      </c>
      <c r="AE8">
        <v>1</v>
      </c>
    </row>
    <row r="9" spans="1:33" ht="15" x14ac:dyDescent="0.25">
      <c r="B9" s="153" t="s">
        <v>1369</v>
      </c>
      <c r="C9" s="64">
        <v>7</v>
      </c>
      <c r="D9" s="69">
        <v>7</v>
      </c>
      <c r="E9" s="64">
        <v>4</v>
      </c>
      <c r="F9" s="64">
        <v>3</v>
      </c>
      <c r="G9" s="68"/>
      <c r="H9" s="65"/>
      <c r="I9" s="64">
        <v>1</v>
      </c>
      <c r="J9" s="64">
        <v>1</v>
      </c>
      <c r="K9" s="64">
        <v>1</v>
      </c>
      <c r="L9" s="64"/>
      <c r="M9" s="64">
        <v>2</v>
      </c>
      <c r="N9" s="64"/>
      <c r="O9" s="66">
        <v>2</v>
      </c>
      <c r="P9" s="66"/>
      <c r="Q9" s="67"/>
      <c r="R9" s="68">
        <v>1</v>
      </c>
      <c r="S9" s="68">
        <v>6</v>
      </c>
      <c r="T9" s="68"/>
      <c r="U9" s="65"/>
      <c r="V9" s="64">
        <v>1</v>
      </c>
      <c r="W9" s="64"/>
      <c r="X9" s="64"/>
      <c r="Y9" s="64"/>
      <c r="AA9" s="65"/>
      <c r="AB9">
        <v>1</v>
      </c>
      <c r="AC9">
        <v>4</v>
      </c>
      <c r="AD9" s="66"/>
      <c r="AE9" s="66"/>
    </row>
    <row r="10" spans="1:33" ht="15" x14ac:dyDescent="0.25">
      <c r="B10" s="153" t="s">
        <v>1370</v>
      </c>
      <c r="C10" s="64">
        <v>9</v>
      </c>
      <c r="D10" s="69">
        <v>7</v>
      </c>
      <c r="E10" s="64">
        <v>5</v>
      </c>
      <c r="F10" s="64">
        <v>2</v>
      </c>
      <c r="G10" s="68"/>
      <c r="H10" s="65"/>
      <c r="I10" s="64">
        <v>1</v>
      </c>
      <c r="J10" s="64"/>
      <c r="K10" s="64">
        <v>2</v>
      </c>
      <c r="L10" s="64"/>
      <c r="M10" s="64">
        <v>1</v>
      </c>
      <c r="N10" s="64">
        <v>1</v>
      </c>
      <c r="O10" s="66">
        <v>1</v>
      </c>
      <c r="P10" s="66">
        <v>1</v>
      </c>
      <c r="Q10" s="67"/>
      <c r="R10" s="68">
        <v>3</v>
      </c>
      <c r="S10" s="68">
        <v>3</v>
      </c>
      <c r="T10" s="68">
        <v>1</v>
      </c>
      <c r="U10" s="65"/>
      <c r="V10" s="64"/>
      <c r="W10" s="64"/>
      <c r="X10" s="64">
        <v>1</v>
      </c>
      <c r="Y10" s="64"/>
      <c r="AA10" s="65"/>
      <c r="AC10">
        <v>1</v>
      </c>
      <c r="AE10">
        <v>2</v>
      </c>
      <c r="AF10">
        <v>1</v>
      </c>
    </row>
    <row r="11" spans="1:33" ht="15" x14ac:dyDescent="0.25">
      <c r="A11">
        <v>9</v>
      </c>
      <c r="B11" s="153" t="s">
        <v>1371</v>
      </c>
      <c r="C11" s="64">
        <v>9</v>
      </c>
      <c r="D11" s="69">
        <v>10</v>
      </c>
      <c r="E11" s="64">
        <v>7</v>
      </c>
      <c r="F11" s="64">
        <v>3</v>
      </c>
      <c r="G11" s="68"/>
      <c r="H11" s="65"/>
      <c r="I11" s="64">
        <v>1</v>
      </c>
      <c r="J11" s="64">
        <v>1</v>
      </c>
      <c r="K11" s="64">
        <v>2</v>
      </c>
      <c r="L11" s="64"/>
      <c r="M11" s="64">
        <v>2</v>
      </c>
      <c r="N11" s="64">
        <v>1</v>
      </c>
      <c r="O11" s="66">
        <v>2</v>
      </c>
      <c r="P11" s="66">
        <v>1</v>
      </c>
      <c r="Q11" s="67"/>
      <c r="R11" s="68">
        <v>3</v>
      </c>
      <c r="S11" s="68">
        <v>6</v>
      </c>
      <c r="T11" s="68">
        <v>1</v>
      </c>
      <c r="U11" s="65"/>
      <c r="V11" s="64">
        <v>1</v>
      </c>
      <c r="W11" s="64"/>
      <c r="X11" s="64"/>
      <c r="Y11" s="64"/>
      <c r="AA11" s="65"/>
      <c r="AC11">
        <v>6</v>
      </c>
      <c r="AD11">
        <v>3</v>
      </c>
      <c r="AE11">
        <v>1</v>
      </c>
    </row>
    <row r="14" spans="1:33" x14ac:dyDescent="0.2">
      <c r="B14" s="64">
        <v>5</v>
      </c>
    </row>
    <row r="15" spans="1:33" ht="15" x14ac:dyDescent="0.25">
      <c r="B15" s="153" t="s">
        <v>1372</v>
      </c>
      <c r="C15" s="64">
        <v>13</v>
      </c>
      <c r="D15" s="69">
        <v>14</v>
      </c>
      <c r="E15" s="64">
        <v>10</v>
      </c>
      <c r="F15" s="64">
        <v>4</v>
      </c>
      <c r="G15" s="64"/>
      <c r="H15" s="65"/>
      <c r="I15" s="64">
        <v>2</v>
      </c>
      <c r="J15" s="64">
        <v>2</v>
      </c>
      <c r="K15" s="64">
        <v>3</v>
      </c>
      <c r="L15" s="64">
        <v>1</v>
      </c>
      <c r="M15" s="64">
        <v>2</v>
      </c>
      <c r="N15" s="64">
        <v>2</v>
      </c>
      <c r="O15" s="73"/>
      <c r="P15" s="73">
        <v>2</v>
      </c>
      <c r="Q15" s="67"/>
      <c r="R15" s="64">
        <v>5</v>
      </c>
      <c r="S15" s="64">
        <v>7</v>
      </c>
      <c r="T15" s="64">
        <v>2</v>
      </c>
      <c r="U15" s="65"/>
      <c r="V15" s="64"/>
      <c r="W15" s="64"/>
      <c r="X15" s="64">
        <v>1</v>
      </c>
      <c r="Y15" s="64"/>
      <c r="Z15" s="64"/>
      <c r="AA15" s="65"/>
      <c r="AB15" s="123"/>
      <c r="AC15" s="123"/>
      <c r="AD15" s="123"/>
      <c r="AE15" s="123"/>
      <c r="AF15" s="123"/>
    </row>
    <row r="16" spans="1:33" ht="15" x14ac:dyDescent="0.25">
      <c r="B16" s="153" t="s">
        <v>1373</v>
      </c>
      <c r="C16" s="64">
        <v>15</v>
      </c>
      <c r="D16" s="69">
        <v>9</v>
      </c>
      <c r="E16" s="64">
        <v>5</v>
      </c>
      <c r="F16" s="64">
        <v>3</v>
      </c>
      <c r="G16" s="64">
        <v>1</v>
      </c>
      <c r="H16" s="65"/>
      <c r="I16" s="64"/>
      <c r="J16" s="64"/>
      <c r="K16" s="64">
        <v>1</v>
      </c>
      <c r="L16" s="64"/>
      <c r="M16" s="64">
        <v>3</v>
      </c>
      <c r="N16" s="64">
        <v>1</v>
      </c>
      <c r="O16" s="64">
        <v>2</v>
      </c>
      <c r="P16" s="64">
        <v>2</v>
      </c>
      <c r="Q16" s="65"/>
      <c r="R16" s="66">
        <v>1</v>
      </c>
      <c r="S16" s="66">
        <v>7</v>
      </c>
      <c r="T16" s="68">
        <v>1</v>
      </c>
      <c r="U16" s="64"/>
      <c r="V16" s="152">
        <v>1</v>
      </c>
      <c r="W16" s="64"/>
      <c r="X16" s="64"/>
      <c r="AA16" s="89"/>
      <c r="AB16" s="123"/>
      <c r="AC16" s="123"/>
      <c r="AD16" s="123"/>
      <c r="AE16" s="123"/>
      <c r="AF16" s="123"/>
    </row>
    <row r="17" spans="1:32" ht="15" x14ac:dyDescent="0.25">
      <c r="B17" s="153" t="s">
        <v>1374</v>
      </c>
      <c r="C17" s="64">
        <v>9</v>
      </c>
      <c r="D17" s="69">
        <v>5</v>
      </c>
      <c r="E17" s="64">
        <v>3</v>
      </c>
      <c r="F17" s="64">
        <v>2</v>
      </c>
      <c r="G17" s="64"/>
      <c r="H17" s="65"/>
      <c r="I17" s="64"/>
      <c r="J17" s="64">
        <v>1</v>
      </c>
      <c r="K17" s="64"/>
      <c r="L17" s="64"/>
      <c r="M17" s="64">
        <v>1</v>
      </c>
      <c r="N17" s="64"/>
      <c r="O17" s="73">
        <v>1</v>
      </c>
      <c r="P17" s="64">
        <v>2</v>
      </c>
      <c r="Q17" s="65"/>
      <c r="R17" s="64">
        <v>1</v>
      </c>
      <c r="S17" s="66">
        <v>4</v>
      </c>
      <c r="T17" s="68"/>
      <c r="U17" s="64"/>
      <c r="V17" s="152"/>
      <c r="W17" s="64"/>
      <c r="X17" s="64">
        <v>1</v>
      </c>
      <c r="AA17" s="89"/>
      <c r="AB17" s="123"/>
      <c r="AC17" s="123"/>
      <c r="AD17" s="123"/>
      <c r="AE17" s="123"/>
      <c r="AF17" s="123"/>
    </row>
    <row r="18" spans="1:32" ht="15" x14ac:dyDescent="0.25">
      <c r="B18" s="153" t="s">
        <v>1375</v>
      </c>
      <c r="C18" s="64">
        <v>9</v>
      </c>
      <c r="D18" s="69">
        <v>8</v>
      </c>
      <c r="E18" s="64">
        <v>6</v>
      </c>
      <c r="F18" s="64"/>
      <c r="G18" s="64">
        <v>2</v>
      </c>
      <c r="H18" s="65"/>
      <c r="I18" s="64"/>
      <c r="J18" s="64">
        <v>1</v>
      </c>
      <c r="K18" s="64">
        <v>5</v>
      </c>
      <c r="L18" s="64">
        <v>1</v>
      </c>
      <c r="M18" s="64"/>
      <c r="N18" s="64">
        <v>1</v>
      </c>
      <c r="O18" s="64"/>
      <c r="P18" s="64"/>
      <c r="Q18" s="65"/>
      <c r="R18" s="64">
        <v>3</v>
      </c>
      <c r="S18" s="66">
        <v>2</v>
      </c>
      <c r="T18" s="68">
        <v>3</v>
      </c>
      <c r="U18" s="64"/>
      <c r="V18" s="152"/>
      <c r="W18" s="64"/>
      <c r="X18" s="64">
        <v>1</v>
      </c>
      <c r="AA18" s="89"/>
      <c r="AC18">
        <v>2</v>
      </c>
      <c r="AD18">
        <v>3</v>
      </c>
      <c r="AE18">
        <v>2</v>
      </c>
    </row>
    <row r="19" spans="1:32" ht="15" x14ac:dyDescent="0.25">
      <c r="B19" s="153" t="s">
        <v>1376</v>
      </c>
      <c r="C19" s="64">
        <v>7</v>
      </c>
      <c r="D19" s="69">
        <v>7</v>
      </c>
      <c r="E19" s="64">
        <v>3</v>
      </c>
      <c r="F19" s="64">
        <v>3</v>
      </c>
      <c r="G19" s="68">
        <v>1</v>
      </c>
      <c r="H19" s="65"/>
      <c r="I19" s="64">
        <v>1</v>
      </c>
      <c r="J19" s="64"/>
      <c r="K19" s="64">
        <v>1</v>
      </c>
      <c r="L19" s="64"/>
      <c r="M19" s="64">
        <v>2</v>
      </c>
      <c r="N19" s="64"/>
      <c r="O19" s="66">
        <v>2</v>
      </c>
      <c r="P19" s="66">
        <v>1</v>
      </c>
      <c r="Q19" s="67"/>
      <c r="R19" s="68">
        <v>1</v>
      </c>
      <c r="S19" s="68">
        <v>6</v>
      </c>
      <c r="T19" s="68"/>
      <c r="U19" s="65"/>
      <c r="V19" s="64">
        <v>1</v>
      </c>
      <c r="W19" s="64"/>
      <c r="X19" s="64"/>
      <c r="Y19" s="64"/>
      <c r="AA19" s="65"/>
      <c r="AC19">
        <v>6</v>
      </c>
      <c r="AD19" s="66">
        <v>6</v>
      </c>
      <c r="AE19" s="66"/>
    </row>
    <row r="20" spans="1:32" ht="15" x14ac:dyDescent="0.25">
      <c r="B20" s="153" t="s">
        <v>1377</v>
      </c>
      <c r="C20" s="64">
        <v>6</v>
      </c>
      <c r="D20" s="69">
        <v>7</v>
      </c>
      <c r="E20" s="64"/>
      <c r="F20" s="64">
        <v>7</v>
      </c>
      <c r="G20" s="68"/>
      <c r="H20" s="65"/>
      <c r="I20" s="64"/>
      <c r="J20" s="64"/>
      <c r="K20" s="64"/>
      <c r="L20" s="64">
        <v>3</v>
      </c>
      <c r="M20" s="64">
        <v>1</v>
      </c>
      <c r="N20" s="64">
        <v>3</v>
      </c>
      <c r="O20" s="66"/>
      <c r="P20" s="66"/>
      <c r="Q20" s="67"/>
      <c r="R20" s="68">
        <v>7</v>
      </c>
      <c r="S20" s="68"/>
      <c r="T20" s="68"/>
      <c r="U20" s="65"/>
      <c r="V20" s="64"/>
      <c r="W20" s="64"/>
      <c r="X20" s="64">
        <v>1</v>
      </c>
      <c r="Y20" s="64"/>
      <c r="AA20" s="65"/>
      <c r="AB20">
        <v>4</v>
      </c>
      <c r="AC20">
        <v>1</v>
      </c>
      <c r="AE20">
        <v>2</v>
      </c>
      <c r="AF20">
        <v>2</v>
      </c>
    </row>
    <row r="21" spans="1:32" ht="15" x14ac:dyDescent="0.25">
      <c r="A21">
        <v>7</v>
      </c>
      <c r="B21" s="153" t="s">
        <v>1378</v>
      </c>
      <c r="C21" s="64">
        <v>9</v>
      </c>
      <c r="D21" s="69">
        <v>5</v>
      </c>
      <c r="E21" s="64">
        <v>2</v>
      </c>
      <c r="F21" s="64">
        <v>3</v>
      </c>
      <c r="G21" s="68"/>
      <c r="H21" s="65"/>
      <c r="I21" s="64"/>
      <c r="J21" s="64"/>
      <c r="K21" s="64">
        <v>2</v>
      </c>
      <c r="L21" s="64">
        <v>1</v>
      </c>
      <c r="M21" s="64">
        <v>2</v>
      </c>
      <c r="N21" s="64"/>
      <c r="O21" s="66"/>
      <c r="P21" s="66"/>
      <c r="Q21" s="67"/>
      <c r="R21" s="68">
        <v>4</v>
      </c>
      <c r="S21" s="68"/>
      <c r="T21" s="68">
        <v>1</v>
      </c>
      <c r="U21" s="65"/>
      <c r="V21" s="64">
        <v>1</v>
      </c>
      <c r="W21" s="64"/>
      <c r="X21" s="64"/>
      <c r="Y21" s="64"/>
      <c r="AA21" s="65"/>
      <c r="AC21">
        <v>2</v>
      </c>
      <c r="AD21">
        <v>5</v>
      </c>
      <c r="AE21">
        <v>1</v>
      </c>
    </row>
    <row r="24" spans="1:32" x14ac:dyDescent="0.2">
      <c r="B24" s="64">
        <v>7</v>
      </c>
    </row>
    <row r="25" spans="1:32" ht="15" x14ac:dyDescent="0.25">
      <c r="B25" s="153" t="s">
        <v>1379</v>
      </c>
      <c r="C25" s="101">
        <v>5</v>
      </c>
      <c r="D25" s="102">
        <v>6</v>
      </c>
      <c r="E25" s="64">
        <v>4</v>
      </c>
      <c r="F25" s="64">
        <v>2</v>
      </c>
      <c r="G25" s="64"/>
      <c r="H25" s="65"/>
      <c r="I25" s="66"/>
      <c r="J25" s="66">
        <v>1</v>
      </c>
      <c r="K25" s="66">
        <v>1</v>
      </c>
      <c r="L25" s="66">
        <v>1</v>
      </c>
      <c r="M25" s="66">
        <v>1</v>
      </c>
      <c r="N25" s="64">
        <v>1</v>
      </c>
      <c r="O25" s="68"/>
      <c r="P25" s="68">
        <v>1</v>
      </c>
      <c r="Q25" s="65"/>
      <c r="R25" s="66">
        <v>3</v>
      </c>
      <c r="S25" s="66">
        <v>3</v>
      </c>
      <c r="T25" s="68"/>
      <c r="U25" s="65"/>
      <c r="V25" s="64"/>
      <c r="W25" s="64"/>
      <c r="X25" s="64"/>
      <c r="Z25">
        <v>1</v>
      </c>
      <c r="AA25" s="89"/>
      <c r="AB25">
        <v>1</v>
      </c>
      <c r="AC25">
        <v>1</v>
      </c>
      <c r="AE25">
        <v>2</v>
      </c>
    </row>
    <row r="26" spans="1:32" ht="15" x14ac:dyDescent="0.25">
      <c r="B26" s="153" t="s">
        <v>1380</v>
      </c>
      <c r="C26" s="101">
        <v>2</v>
      </c>
      <c r="D26" s="102">
        <v>7</v>
      </c>
      <c r="E26" s="64">
        <v>5</v>
      </c>
      <c r="F26" s="64">
        <v>2</v>
      </c>
      <c r="G26" s="64"/>
      <c r="H26" s="65"/>
      <c r="I26" s="64">
        <v>1</v>
      </c>
      <c r="J26" s="64"/>
      <c r="K26" s="66">
        <v>2</v>
      </c>
      <c r="L26" s="64">
        <v>1</v>
      </c>
      <c r="M26" s="64">
        <v>1</v>
      </c>
      <c r="N26" s="64">
        <v>1</v>
      </c>
      <c r="O26" s="68"/>
      <c r="P26" s="68">
        <v>1</v>
      </c>
      <c r="Q26" s="65"/>
      <c r="R26" s="64">
        <v>5</v>
      </c>
      <c r="S26" s="66">
        <v>2</v>
      </c>
      <c r="T26" s="68"/>
      <c r="U26" s="65"/>
      <c r="V26" s="64">
        <v>1</v>
      </c>
      <c r="W26" s="64"/>
      <c r="X26" s="64"/>
      <c r="AA26" s="89"/>
      <c r="AC26">
        <v>2</v>
      </c>
      <c r="AE26">
        <v>3</v>
      </c>
    </row>
    <row r="27" spans="1:32" ht="15" x14ac:dyDescent="0.25">
      <c r="B27" s="153" t="s">
        <v>1381</v>
      </c>
      <c r="C27" s="101">
        <v>4</v>
      </c>
      <c r="D27" s="102">
        <v>4</v>
      </c>
      <c r="E27" s="64">
        <v>2</v>
      </c>
      <c r="F27" s="64">
        <v>1</v>
      </c>
      <c r="G27" s="64">
        <v>1</v>
      </c>
      <c r="H27" s="65"/>
      <c r="I27" s="64"/>
      <c r="J27" s="64">
        <v>1</v>
      </c>
      <c r="K27" s="64"/>
      <c r="L27" s="64">
        <v>1</v>
      </c>
      <c r="M27" s="64">
        <v>1</v>
      </c>
      <c r="N27" s="64"/>
      <c r="O27" s="68">
        <v>1</v>
      </c>
      <c r="P27" s="68"/>
      <c r="Q27" s="65"/>
      <c r="R27" s="64">
        <v>1</v>
      </c>
      <c r="S27" s="66">
        <v>3</v>
      </c>
      <c r="T27" s="68"/>
      <c r="U27" s="65"/>
      <c r="V27" s="64"/>
      <c r="W27" s="64"/>
      <c r="X27" s="64">
        <v>1</v>
      </c>
      <c r="AA27" s="89"/>
      <c r="AB27">
        <v>1</v>
      </c>
      <c r="AC27">
        <v>4</v>
      </c>
      <c r="AD27">
        <v>4</v>
      </c>
    </row>
    <row r="28" spans="1:32" ht="15" x14ac:dyDescent="0.25">
      <c r="B28" s="153" t="s">
        <v>1382</v>
      </c>
      <c r="C28">
        <v>5</v>
      </c>
      <c r="D28" s="96">
        <v>3</v>
      </c>
      <c r="F28">
        <v>3</v>
      </c>
      <c r="H28" s="89"/>
      <c r="K28" s="64"/>
      <c r="P28">
        <v>3</v>
      </c>
      <c r="Q28" s="89"/>
      <c r="R28" s="64">
        <v>1</v>
      </c>
      <c r="S28">
        <v>1</v>
      </c>
      <c r="T28" s="90">
        <v>1</v>
      </c>
      <c r="V28" s="99"/>
      <c r="X28">
        <v>1</v>
      </c>
      <c r="AA28" s="89"/>
      <c r="AB28" s="123"/>
      <c r="AC28" s="123"/>
      <c r="AD28" s="123"/>
      <c r="AE28" s="123"/>
      <c r="AF28" s="123"/>
    </row>
    <row r="29" spans="1:32" ht="15" x14ac:dyDescent="0.25">
      <c r="B29" s="153" t="s">
        <v>1383</v>
      </c>
      <c r="C29">
        <v>5</v>
      </c>
      <c r="D29" s="96">
        <v>5</v>
      </c>
      <c r="E29">
        <v>3</v>
      </c>
      <c r="F29" s="64">
        <v>2</v>
      </c>
      <c r="H29" s="89"/>
      <c r="J29" s="64">
        <v>2</v>
      </c>
      <c r="L29">
        <v>1</v>
      </c>
      <c r="N29">
        <v>2</v>
      </c>
      <c r="Q29" s="89"/>
      <c r="R29" s="100">
        <v>2</v>
      </c>
      <c r="S29" s="100">
        <v>3</v>
      </c>
      <c r="T29" s="90"/>
      <c r="V29" s="99">
        <v>1</v>
      </c>
      <c r="AA29" s="89"/>
      <c r="AB29" s="123"/>
      <c r="AC29" s="123"/>
      <c r="AD29" s="123"/>
      <c r="AE29" s="123"/>
      <c r="AF29" s="123"/>
    </row>
    <row r="30" spans="1:32" ht="15" x14ac:dyDescent="0.25">
      <c r="B30" s="153" t="s">
        <v>1384</v>
      </c>
      <c r="C30">
        <v>5</v>
      </c>
      <c r="D30" s="96">
        <v>5</v>
      </c>
      <c r="E30">
        <v>3</v>
      </c>
      <c r="F30">
        <v>2</v>
      </c>
      <c r="H30" s="89"/>
      <c r="J30" s="64">
        <v>3</v>
      </c>
      <c r="K30">
        <v>1</v>
      </c>
      <c r="L30" s="64"/>
      <c r="M30" s="64"/>
      <c r="N30" s="64"/>
      <c r="P30">
        <v>1</v>
      </c>
      <c r="Q30" s="89"/>
      <c r="R30">
        <v>5</v>
      </c>
      <c r="S30" s="100"/>
      <c r="T30" s="90"/>
      <c r="V30" s="99">
        <v>1</v>
      </c>
      <c r="AA30" s="89"/>
      <c r="AB30">
        <v>4</v>
      </c>
      <c r="AD30">
        <v>3</v>
      </c>
      <c r="AE30">
        <v>2</v>
      </c>
      <c r="AF30">
        <v>3</v>
      </c>
    </row>
    <row r="31" spans="1:32" ht="15" x14ac:dyDescent="0.25">
      <c r="B31" s="153" t="s">
        <v>1385</v>
      </c>
      <c r="C31">
        <v>4</v>
      </c>
      <c r="D31" s="96">
        <v>6</v>
      </c>
      <c r="F31">
        <v>6</v>
      </c>
      <c r="H31" s="89"/>
      <c r="J31" s="64">
        <v>2</v>
      </c>
      <c r="K31" s="64">
        <v>2</v>
      </c>
      <c r="L31" s="64"/>
      <c r="N31" s="66">
        <v>2</v>
      </c>
      <c r="O31" s="64"/>
      <c r="Q31" s="89"/>
      <c r="R31" s="64"/>
      <c r="S31" s="100">
        <v>4</v>
      </c>
      <c r="T31" s="90">
        <v>2</v>
      </c>
      <c r="V31" s="99"/>
      <c r="X31">
        <v>1</v>
      </c>
      <c r="AA31" s="89"/>
      <c r="AC31">
        <v>2</v>
      </c>
      <c r="AD31">
        <v>2</v>
      </c>
      <c r="AE31">
        <v>1</v>
      </c>
    </row>
    <row r="32" spans="1:32" ht="15" x14ac:dyDescent="0.25">
      <c r="B32" s="153" t="s">
        <v>1386</v>
      </c>
      <c r="C32">
        <v>3</v>
      </c>
      <c r="D32" s="96">
        <v>3</v>
      </c>
      <c r="F32">
        <v>2</v>
      </c>
      <c r="G32">
        <v>1</v>
      </c>
      <c r="H32" s="89"/>
      <c r="I32" s="100"/>
      <c r="J32" s="100"/>
      <c r="K32" s="100">
        <v>1</v>
      </c>
      <c r="L32" s="100">
        <v>1</v>
      </c>
      <c r="M32" s="100"/>
      <c r="P32">
        <v>1</v>
      </c>
      <c r="Q32" s="89"/>
      <c r="R32">
        <v>3</v>
      </c>
      <c r="S32" s="100"/>
      <c r="T32" s="90"/>
      <c r="V32" s="99">
        <v>1</v>
      </c>
      <c r="AA32" s="89"/>
      <c r="AD32">
        <v>3</v>
      </c>
    </row>
    <row r="33" spans="1:33" ht="15" x14ac:dyDescent="0.25">
      <c r="B33" s="153" t="s">
        <v>1387</v>
      </c>
      <c r="C33">
        <v>6</v>
      </c>
      <c r="D33" s="96">
        <v>5</v>
      </c>
      <c r="F33">
        <v>5</v>
      </c>
      <c r="H33" s="89"/>
      <c r="L33" s="100">
        <v>2</v>
      </c>
      <c r="M33">
        <v>1</v>
      </c>
      <c r="N33">
        <v>1</v>
      </c>
      <c r="O33">
        <v>1</v>
      </c>
      <c r="Q33" s="89"/>
      <c r="R33" s="100">
        <v>3</v>
      </c>
      <c r="S33">
        <v>2</v>
      </c>
      <c r="T33" s="90"/>
      <c r="V33" s="99"/>
      <c r="X33">
        <v>1</v>
      </c>
      <c r="AA33" s="89"/>
      <c r="AB33">
        <v>3</v>
      </c>
      <c r="AD33">
        <v>5</v>
      </c>
    </row>
    <row r="34" spans="1:33" ht="15" x14ac:dyDescent="0.25">
      <c r="B34" s="153" t="s">
        <v>1388</v>
      </c>
      <c r="C34">
        <v>5</v>
      </c>
      <c r="D34" s="96">
        <v>3</v>
      </c>
      <c r="F34">
        <v>3</v>
      </c>
      <c r="H34" s="89"/>
      <c r="I34" s="100"/>
      <c r="J34" s="64"/>
      <c r="K34">
        <v>2</v>
      </c>
      <c r="L34" s="100"/>
      <c r="P34">
        <v>1</v>
      </c>
      <c r="Q34" s="89"/>
      <c r="R34" s="100">
        <v>1</v>
      </c>
      <c r="S34" s="100">
        <v>2</v>
      </c>
      <c r="T34" s="100"/>
      <c r="V34" s="99"/>
      <c r="Z34">
        <v>1</v>
      </c>
      <c r="AA34" s="89"/>
      <c r="AB34" s="123"/>
      <c r="AC34" s="123"/>
      <c r="AD34" s="123"/>
      <c r="AE34" s="123"/>
      <c r="AF34" s="123"/>
    </row>
    <row r="35" spans="1:33" ht="15" x14ac:dyDescent="0.25">
      <c r="B35" s="153" t="s">
        <v>1389</v>
      </c>
      <c r="C35">
        <v>3</v>
      </c>
      <c r="D35" s="96">
        <v>3</v>
      </c>
      <c r="F35">
        <v>2</v>
      </c>
      <c r="G35">
        <v>1</v>
      </c>
      <c r="H35" s="89"/>
      <c r="I35" s="100"/>
      <c r="P35">
        <v>3</v>
      </c>
      <c r="Q35" s="89"/>
      <c r="R35" s="100">
        <v>3</v>
      </c>
      <c r="S35" s="100"/>
      <c r="T35" s="100"/>
      <c r="V35" s="99"/>
      <c r="Z35">
        <v>1</v>
      </c>
      <c r="AA35" s="89"/>
      <c r="AB35" s="123"/>
      <c r="AC35" s="123"/>
      <c r="AD35" s="123"/>
      <c r="AE35" s="123"/>
      <c r="AF35" s="123"/>
    </row>
    <row r="36" spans="1:33" ht="15" x14ac:dyDescent="0.25">
      <c r="A36">
        <v>12</v>
      </c>
      <c r="B36" s="153" t="s">
        <v>1390</v>
      </c>
      <c r="C36">
        <v>2</v>
      </c>
      <c r="D36" s="96">
        <v>4</v>
      </c>
      <c r="E36">
        <v>3</v>
      </c>
      <c r="F36">
        <v>1</v>
      </c>
      <c r="H36" s="89"/>
      <c r="I36" s="100">
        <v>1</v>
      </c>
      <c r="J36" s="100">
        <v>1</v>
      </c>
      <c r="K36" s="100"/>
      <c r="M36">
        <v>1</v>
      </c>
      <c r="N36">
        <v>1</v>
      </c>
      <c r="Q36" s="89"/>
      <c r="R36" s="100">
        <v>1</v>
      </c>
      <c r="S36" s="100">
        <v>3</v>
      </c>
      <c r="T36" s="90"/>
      <c r="V36" s="99"/>
      <c r="X36">
        <v>1</v>
      </c>
      <c r="AA36" s="89"/>
      <c r="AB36" s="109" t="s">
        <v>1197</v>
      </c>
      <c r="AC36">
        <v>10</v>
      </c>
      <c r="AE36">
        <v>5</v>
      </c>
    </row>
    <row r="37" spans="1:33" ht="15" x14ac:dyDescent="0.25">
      <c r="A37" s="84">
        <f>SUM(A9:A36)</f>
        <v>28</v>
      </c>
      <c r="C37">
        <f t="shared" ref="C37:U37" si="0">SUM(C25:C36)</f>
        <v>49</v>
      </c>
      <c r="D37">
        <f t="shared" si="0"/>
        <v>54</v>
      </c>
      <c r="E37">
        <f t="shared" si="0"/>
        <v>20</v>
      </c>
      <c r="F37">
        <f t="shared" si="0"/>
        <v>31</v>
      </c>
      <c r="G37">
        <f t="shared" si="0"/>
        <v>3</v>
      </c>
      <c r="H37">
        <f t="shared" si="0"/>
        <v>0</v>
      </c>
      <c r="I37">
        <f t="shared" si="0"/>
        <v>2</v>
      </c>
      <c r="J37">
        <f t="shared" si="0"/>
        <v>10</v>
      </c>
      <c r="K37">
        <f t="shared" si="0"/>
        <v>9</v>
      </c>
      <c r="L37">
        <f t="shared" si="0"/>
        <v>7</v>
      </c>
      <c r="M37">
        <f t="shared" si="0"/>
        <v>5</v>
      </c>
      <c r="N37">
        <f t="shared" si="0"/>
        <v>8</v>
      </c>
      <c r="O37">
        <f t="shared" si="0"/>
        <v>2</v>
      </c>
      <c r="P37">
        <f t="shared" si="0"/>
        <v>11</v>
      </c>
      <c r="Q37">
        <f t="shared" si="0"/>
        <v>0</v>
      </c>
      <c r="R37">
        <f t="shared" si="0"/>
        <v>28</v>
      </c>
      <c r="S37">
        <f t="shared" si="0"/>
        <v>23</v>
      </c>
      <c r="T37">
        <f t="shared" si="0"/>
        <v>3</v>
      </c>
      <c r="U37">
        <f t="shared" si="0"/>
        <v>0</v>
      </c>
      <c r="AG37" s="84">
        <v>8</v>
      </c>
    </row>
    <row r="38" spans="1:33" ht="15" x14ac:dyDescent="0.25">
      <c r="C38" s="97">
        <f>SUM(C3:C36)</f>
        <v>177</v>
      </c>
      <c r="D38" s="92">
        <f>SUM(D3:D36)</f>
        <v>172</v>
      </c>
      <c r="E38" s="97">
        <f>SUM(E3:E36)</f>
        <v>87</v>
      </c>
      <c r="F38" s="97">
        <f>SUM(F3:F36)</f>
        <v>73</v>
      </c>
      <c r="G38" s="97">
        <f>SUM(G3:G36)</f>
        <v>12</v>
      </c>
      <c r="H38" s="92">
        <f>SUM(E38:G38)</f>
        <v>172</v>
      </c>
      <c r="I38" s="97">
        <f t="shared" ref="I38:P38" si="1">SUM(I3:I36)</f>
        <v>13</v>
      </c>
      <c r="J38" s="97">
        <f t="shared" si="1"/>
        <v>23</v>
      </c>
      <c r="K38" s="97">
        <f t="shared" si="1"/>
        <v>30</v>
      </c>
      <c r="L38" s="97">
        <f t="shared" si="1"/>
        <v>17</v>
      </c>
      <c r="M38" s="97">
        <f t="shared" si="1"/>
        <v>24</v>
      </c>
      <c r="N38" s="97">
        <f t="shared" si="1"/>
        <v>22</v>
      </c>
      <c r="O38" s="97">
        <f t="shared" si="1"/>
        <v>17</v>
      </c>
      <c r="P38" s="97">
        <f t="shared" si="1"/>
        <v>26</v>
      </c>
      <c r="Q38" s="92">
        <f>SUM(I38:P38)</f>
        <v>172</v>
      </c>
      <c r="R38" s="97">
        <f>SUM(R3:R36)</f>
        <v>70</v>
      </c>
      <c r="S38" s="97">
        <f>SUM(S3:S36)</f>
        <v>90</v>
      </c>
      <c r="T38" s="97">
        <f>SUM(T3:T36)</f>
        <v>12</v>
      </c>
      <c r="U38" s="92">
        <f>SUM(R38:T38)</f>
        <v>172</v>
      </c>
      <c r="V38" s="97">
        <f>SUM(V3:V36)</f>
        <v>10</v>
      </c>
      <c r="W38" s="97">
        <f>SUM(W3:W36)</f>
        <v>0</v>
      </c>
      <c r="X38" s="97">
        <f>SUM(X3:X36)</f>
        <v>15</v>
      </c>
      <c r="Y38" s="97">
        <f>SUM(Y3:Y36)</f>
        <v>0</v>
      </c>
      <c r="Z38" s="97">
        <f>SUM(Z3:Z36)</f>
        <v>3</v>
      </c>
      <c r="AA38" s="92">
        <f>SUM(V38:Z38)</f>
        <v>28</v>
      </c>
      <c r="AB38" s="97">
        <f>SUM(AB3:AB36)</f>
        <v>21</v>
      </c>
      <c r="AC38" s="97">
        <f>SUM(AC3:AC36)</f>
        <v>50</v>
      </c>
      <c r="AD38" s="97">
        <f>SUM(AD3:AD36)</f>
        <v>50</v>
      </c>
      <c r="AE38" s="97">
        <f>SUM(AE3:AE36)</f>
        <v>27</v>
      </c>
      <c r="AF38" s="97">
        <f>SUM(AF3:AF36)</f>
        <v>8</v>
      </c>
      <c r="AG38" s="92">
        <f>SUM(AB38:AF38)</f>
        <v>156</v>
      </c>
    </row>
    <row r="39" spans="1:33" ht="15" x14ac:dyDescent="0.25">
      <c r="C39" s="70" t="s">
        <v>1185</v>
      </c>
      <c r="D39" s="71" t="s">
        <v>1186</v>
      </c>
      <c r="E39" s="70" t="s">
        <v>1187</v>
      </c>
      <c r="F39" s="70" t="s">
        <v>1188</v>
      </c>
      <c r="G39" s="72" t="s">
        <v>120</v>
      </c>
      <c r="H39" s="71" t="s">
        <v>1194</v>
      </c>
      <c r="I39" s="70">
        <v>20</v>
      </c>
      <c r="J39" s="70">
        <v>19</v>
      </c>
      <c r="K39" s="70">
        <v>18</v>
      </c>
      <c r="L39" s="70">
        <v>17</v>
      </c>
      <c r="M39" s="70">
        <v>16</v>
      </c>
      <c r="N39" s="70">
        <v>15</v>
      </c>
      <c r="O39" s="74">
        <v>-14</v>
      </c>
      <c r="P39" s="110" t="s">
        <v>1196</v>
      </c>
      <c r="Q39" s="112" t="s">
        <v>1194</v>
      </c>
      <c r="R39" s="72" t="s">
        <v>1191</v>
      </c>
      <c r="S39" s="72" t="s">
        <v>1192</v>
      </c>
      <c r="T39" s="71" t="s">
        <v>1193</v>
      </c>
      <c r="U39" s="91" t="s">
        <v>1194</v>
      </c>
      <c r="V39" s="70" t="s">
        <v>1187</v>
      </c>
      <c r="W39" s="70" t="s">
        <v>1189</v>
      </c>
      <c r="X39" s="70" t="s">
        <v>1195</v>
      </c>
      <c r="Y39" s="70" t="s">
        <v>1190</v>
      </c>
      <c r="Z39" s="72" t="s">
        <v>120</v>
      </c>
      <c r="AA39" s="112" t="s">
        <v>1194</v>
      </c>
      <c r="AB39" s="157" t="s">
        <v>1193</v>
      </c>
      <c r="AC39" s="157" t="s">
        <v>1192</v>
      </c>
      <c r="AD39" s="157" t="s">
        <v>1187</v>
      </c>
      <c r="AE39" s="158" t="s">
        <v>1456</v>
      </c>
      <c r="AF39" s="158" t="s">
        <v>120</v>
      </c>
      <c r="AG39" s="158" t="s">
        <v>1194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AG46"/>
  <sheetViews>
    <sheetView topLeftCell="A25" workbookViewId="0">
      <selection activeCell="AG45" sqref="AG45"/>
    </sheetView>
  </sheetViews>
  <sheetFormatPr defaultColWidth="8.625" defaultRowHeight="14.25" x14ac:dyDescent="0.2"/>
  <cols>
    <col min="1" max="1" width="3.875" customWidth="1"/>
    <col min="2" max="2" width="19.875" customWidth="1"/>
    <col min="3" max="5" width="4.125" customWidth="1"/>
    <col min="6" max="6" width="4.25" customWidth="1"/>
    <col min="7" max="9" width="3.75" customWidth="1"/>
    <col min="10" max="10" width="4.875" customWidth="1"/>
    <col min="11" max="11" width="4.625" customWidth="1"/>
    <col min="12" max="12" width="3.25" customWidth="1"/>
    <col min="13" max="14" width="4.125" customWidth="1"/>
    <col min="15" max="15" width="3.625" customWidth="1"/>
    <col min="16" max="16" width="5.125" customWidth="1"/>
    <col min="17" max="17" width="4.625" customWidth="1"/>
    <col min="18" max="19" width="4.875" customWidth="1"/>
    <col min="20" max="20" width="5.125" customWidth="1"/>
    <col min="21" max="21" width="5" customWidth="1"/>
    <col min="22" max="22" width="4.25" customWidth="1"/>
    <col min="23" max="23" width="4.625" customWidth="1"/>
    <col min="24" max="24" width="5.25" customWidth="1"/>
    <col min="25" max="25" width="4.5" customWidth="1"/>
    <col min="26" max="26" width="3.75" customWidth="1"/>
    <col min="27" max="27" width="5" customWidth="1"/>
    <col min="28" max="28" width="5.5" customWidth="1"/>
    <col min="29" max="29" width="4.625" customWidth="1"/>
    <col min="30" max="30" width="4" customWidth="1"/>
    <col min="31" max="31" width="4.375" customWidth="1"/>
    <col min="32" max="32" width="3.75" customWidth="1"/>
    <col min="33" max="33" width="6.75" customWidth="1"/>
  </cols>
  <sheetData>
    <row r="2" spans="1:33" ht="15" x14ac:dyDescent="0.25">
      <c r="B2" s="64">
        <v>3</v>
      </c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0" t="s">
        <v>1196</v>
      </c>
      <c r="Q2" s="71" t="s">
        <v>1194</v>
      </c>
      <c r="R2" s="72" t="s">
        <v>1191</v>
      </c>
      <c r="S2" s="72" t="s">
        <v>1192</v>
      </c>
      <c r="T2" s="71" t="s">
        <v>1193</v>
      </c>
      <c r="U2" s="72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0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3" spans="1:33" ht="15" x14ac:dyDescent="0.25">
      <c r="B3" s="154" t="s">
        <v>1423</v>
      </c>
      <c r="C3" s="64">
        <v>9</v>
      </c>
      <c r="D3" s="69">
        <v>14</v>
      </c>
      <c r="E3" s="64">
        <v>10</v>
      </c>
      <c r="F3" s="64">
        <v>3</v>
      </c>
      <c r="G3" s="64">
        <v>1</v>
      </c>
      <c r="H3" s="65"/>
      <c r="I3" s="64">
        <v>2</v>
      </c>
      <c r="J3" s="64">
        <v>1</v>
      </c>
      <c r="K3" s="64">
        <v>1</v>
      </c>
      <c r="L3" s="64"/>
      <c r="M3" s="64">
        <v>1</v>
      </c>
      <c r="N3" s="64">
        <v>1</v>
      </c>
      <c r="O3" s="68">
        <v>6</v>
      </c>
      <c r="P3" s="68">
        <v>2</v>
      </c>
      <c r="Q3" s="65"/>
      <c r="R3" s="64">
        <v>6</v>
      </c>
      <c r="S3" s="64">
        <v>7</v>
      </c>
      <c r="T3" s="68">
        <v>1</v>
      </c>
      <c r="U3" s="65"/>
      <c r="V3" s="64">
        <v>1</v>
      </c>
      <c r="W3" s="64"/>
      <c r="X3" s="64"/>
      <c r="AA3" s="89"/>
      <c r="AB3" s="172"/>
      <c r="AC3" s="172"/>
      <c r="AD3" s="172"/>
      <c r="AE3" s="172"/>
      <c r="AF3" s="172"/>
    </row>
    <row r="4" spans="1:33" ht="15" x14ac:dyDescent="0.25">
      <c r="B4" s="154" t="s">
        <v>1424</v>
      </c>
      <c r="C4" s="64">
        <v>9</v>
      </c>
      <c r="D4" s="69">
        <v>12</v>
      </c>
      <c r="E4" s="64">
        <v>9</v>
      </c>
      <c r="F4" s="64">
        <v>2</v>
      </c>
      <c r="G4" s="64">
        <v>1</v>
      </c>
      <c r="H4" s="65"/>
      <c r="I4" s="64">
        <v>1</v>
      </c>
      <c r="J4" s="64">
        <v>1</v>
      </c>
      <c r="K4" s="64">
        <v>2</v>
      </c>
      <c r="L4" s="64">
        <v>1</v>
      </c>
      <c r="M4" s="64">
        <v>2</v>
      </c>
      <c r="N4" s="64">
        <v>2</v>
      </c>
      <c r="O4" s="68">
        <v>1</v>
      </c>
      <c r="P4" s="68">
        <v>2</v>
      </c>
      <c r="Q4" s="65"/>
      <c r="R4" s="64">
        <v>5</v>
      </c>
      <c r="S4" s="64">
        <v>5</v>
      </c>
      <c r="T4" s="68">
        <v>2</v>
      </c>
      <c r="U4" s="65"/>
      <c r="V4" s="64"/>
      <c r="W4" s="64"/>
      <c r="X4" s="64">
        <v>1</v>
      </c>
      <c r="AA4" s="89"/>
      <c r="AC4">
        <v>2</v>
      </c>
    </row>
    <row r="5" spans="1:33" ht="15" x14ac:dyDescent="0.25">
      <c r="B5" s="154" t="s">
        <v>1425</v>
      </c>
      <c r="C5" s="64">
        <v>7</v>
      </c>
      <c r="D5" s="69">
        <v>10</v>
      </c>
      <c r="E5" s="64">
        <v>10</v>
      </c>
      <c r="F5" s="64"/>
      <c r="G5" s="64"/>
      <c r="H5" s="65"/>
      <c r="I5" s="64"/>
      <c r="J5" s="64">
        <v>2</v>
      </c>
      <c r="K5" s="64">
        <v>1</v>
      </c>
      <c r="L5" s="64">
        <v>1</v>
      </c>
      <c r="M5" s="64"/>
      <c r="N5" s="64">
        <v>5</v>
      </c>
      <c r="O5" s="68">
        <v>1</v>
      </c>
      <c r="P5" s="68"/>
      <c r="Q5" s="65"/>
      <c r="R5" s="66">
        <v>5</v>
      </c>
      <c r="S5" s="66">
        <v>5</v>
      </c>
      <c r="T5" s="68"/>
      <c r="U5" s="65"/>
      <c r="V5" s="64"/>
      <c r="W5" s="64"/>
      <c r="X5" s="64"/>
      <c r="Z5">
        <v>1</v>
      </c>
      <c r="AA5" s="89"/>
      <c r="AC5">
        <v>3</v>
      </c>
      <c r="AD5">
        <v>2</v>
      </c>
      <c r="AE5">
        <v>2</v>
      </c>
    </row>
    <row r="6" spans="1:33" ht="15" x14ac:dyDescent="0.25">
      <c r="B6" s="154" t="s">
        <v>1426</v>
      </c>
      <c r="C6" s="64">
        <v>12</v>
      </c>
      <c r="D6" s="69">
        <v>5</v>
      </c>
      <c r="E6" s="64"/>
      <c r="F6" s="64">
        <v>5</v>
      </c>
      <c r="G6" s="64"/>
      <c r="H6" s="65"/>
      <c r="I6" s="64">
        <v>1</v>
      </c>
      <c r="J6" s="64">
        <v>1</v>
      </c>
      <c r="K6" s="64"/>
      <c r="L6" s="64"/>
      <c r="M6" s="64">
        <v>1</v>
      </c>
      <c r="N6" s="64">
        <v>1</v>
      </c>
      <c r="O6" s="68"/>
      <c r="P6" s="68">
        <v>1</v>
      </c>
      <c r="Q6" s="65"/>
      <c r="R6" s="64"/>
      <c r="S6" s="66">
        <v>5</v>
      </c>
      <c r="T6" s="68"/>
      <c r="U6" s="65"/>
      <c r="V6" s="64"/>
      <c r="W6" s="64"/>
      <c r="X6" s="64">
        <v>1</v>
      </c>
      <c r="AA6" s="89"/>
      <c r="AB6">
        <v>1</v>
      </c>
      <c r="AC6">
        <v>2</v>
      </c>
      <c r="AD6" s="66">
        <v>4</v>
      </c>
      <c r="AE6" s="106">
        <v>1</v>
      </c>
    </row>
    <row r="7" spans="1:33" ht="15" x14ac:dyDescent="0.25">
      <c r="B7" s="154" t="s">
        <v>1427</v>
      </c>
      <c r="C7" s="64">
        <v>5</v>
      </c>
      <c r="D7" s="69">
        <v>8</v>
      </c>
      <c r="E7" s="64">
        <v>5</v>
      </c>
      <c r="F7" s="64">
        <v>2</v>
      </c>
      <c r="G7" s="64">
        <v>1</v>
      </c>
      <c r="H7" s="65"/>
      <c r="I7" s="66"/>
      <c r="J7" s="66"/>
      <c r="K7" s="66"/>
      <c r="L7" s="66">
        <v>2</v>
      </c>
      <c r="M7" s="66"/>
      <c r="N7" s="64">
        <v>1</v>
      </c>
      <c r="O7" s="68">
        <v>3</v>
      </c>
      <c r="P7" s="68">
        <v>2</v>
      </c>
      <c r="Q7" s="65"/>
      <c r="R7" s="66">
        <v>2</v>
      </c>
      <c r="S7" s="66">
        <v>4</v>
      </c>
      <c r="T7" s="68">
        <v>2</v>
      </c>
      <c r="U7" s="65"/>
      <c r="V7" s="64"/>
      <c r="W7" s="64"/>
      <c r="X7" s="64"/>
      <c r="Z7">
        <v>1</v>
      </c>
      <c r="AA7" s="89"/>
      <c r="AB7">
        <v>2</v>
      </c>
      <c r="AC7">
        <v>4</v>
      </c>
      <c r="AF7">
        <v>1</v>
      </c>
    </row>
    <row r="8" spans="1:33" ht="15" x14ac:dyDescent="0.25">
      <c r="B8" s="154" t="s">
        <v>1428</v>
      </c>
      <c r="C8" s="64">
        <v>11</v>
      </c>
      <c r="D8" s="69">
        <v>10</v>
      </c>
      <c r="E8" s="64">
        <v>4</v>
      </c>
      <c r="F8" s="64">
        <v>5</v>
      </c>
      <c r="G8" s="64">
        <v>1</v>
      </c>
      <c r="H8" s="65"/>
      <c r="I8" s="64">
        <v>2</v>
      </c>
      <c r="J8" s="64">
        <v>4</v>
      </c>
      <c r="K8" s="66"/>
      <c r="L8" s="64">
        <v>1</v>
      </c>
      <c r="M8" s="64"/>
      <c r="N8" s="64">
        <v>2</v>
      </c>
      <c r="O8" s="68"/>
      <c r="P8" s="68">
        <v>1</v>
      </c>
      <c r="Q8" s="65"/>
      <c r="R8" s="64">
        <v>3</v>
      </c>
      <c r="S8" s="66">
        <v>6</v>
      </c>
      <c r="T8" s="68">
        <v>1</v>
      </c>
      <c r="U8" s="65"/>
      <c r="V8" s="64"/>
      <c r="W8" s="64"/>
      <c r="X8" s="64"/>
      <c r="Z8">
        <v>1</v>
      </c>
      <c r="AA8" s="89"/>
      <c r="AD8">
        <v>3</v>
      </c>
      <c r="AE8">
        <v>3</v>
      </c>
    </row>
    <row r="9" spans="1:33" ht="15" x14ac:dyDescent="0.25">
      <c r="B9" s="154" t="s">
        <v>1429</v>
      </c>
      <c r="C9" s="64">
        <v>7</v>
      </c>
      <c r="D9" s="69">
        <v>13</v>
      </c>
      <c r="E9" s="64">
        <v>9</v>
      </c>
      <c r="F9" s="64">
        <v>3</v>
      </c>
      <c r="G9" s="64">
        <v>1</v>
      </c>
      <c r="H9" s="65"/>
      <c r="I9" s="64">
        <v>5</v>
      </c>
      <c r="J9" s="64">
        <v>1</v>
      </c>
      <c r="K9" s="64">
        <v>3</v>
      </c>
      <c r="L9" s="64">
        <v>1</v>
      </c>
      <c r="M9" s="64">
        <v>1</v>
      </c>
      <c r="N9" s="64"/>
      <c r="O9" s="68"/>
      <c r="P9" s="68">
        <v>2</v>
      </c>
      <c r="Q9" s="65"/>
      <c r="R9" s="64">
        <v>8</v>
      </c>
      <c r="S9" s="66">
        <v>2</v>
      </c>
      <c r="T9" s="68">
        <v>3</v>
      </c>
      <c r="U9" s="65"/>
      <c r="V9" s="64"/>
      <c r="W9" s="64"/>
      <c r="X9" s="64">
        <v>1</v>
      </c>
      <c r="AA9" s="89"/>
      <c r="AB9">
        <v>3</v>
      </c>
      <c r="AD9" s="66"/>
      <c r="AE9" s="106">
        <v>1</v>
      </c>
    </row>
    <row r="10" spans="1:33" ht="15" x14ac:dyDescent="0.25">
      <c r="B10" s="154" t="s">
        <v>1430</v>
      </c>
      <c r="C10" s="64">
        <v>10</v>
      </c>
      <c r="D10" s="69">
        <v>8</v>
      </c>
      <c r="E10" s="64">
        <v>5</v>
      </c>
      <c r="F10" s="64">
        <v>2</v>
      </c>
      <c r="G10" s="64">
        <v>1</v>
      </c>
      <c r="H10" s="65"/>
      <c r="I10" s="64">
        <v>1</v>
      </c>
      <c r="J10" s="64">
        <v>2</v>
      </c>
      <c r="K10" s="64">
        <v>1</v>
      </c>
      <c r="L10" s="64"/>
      <c r="M10" s="64">
        <v>2</v>
      </c>
      <c r="N10" s="64"/>
      <c r="O10" s="68">
        <v>1</v>
      </c>
      <c r="P10" s="68">
        <v>1</v>
      </c>
      <c r="Q10" s="65"/>
      <c r="R10" s="64">
        <v>1</v>
      </c>
      <c r="S10" s="66">
        <v>7</v>
      </c>
      <c r="T10" s="68"/>
      <c r="U10" s="65"/>
      <c r="V10" s="64">
        <v>1</v>
      </c>
      <c r="W10" s="64"/>
      <c r="X10" s="64"/>
      <c r="AA10" s="89"/>
      <c r="AB10">
        <v>1</v>
      </c>
      <c r="AC10">
        <v>4</v>
      </c>
    </row>
    <row r="11" spans="1:33" ht="15" x14ac:dyDescent="0.25">
      <c r="B11" s="154" t="s">
        <v>1431</v>
      </c>
      <c r="C11" s="64">
        <v>14</v>
      </c>
      <c r="D11" s="69">
        <v>7</v>
      </c>
      <c r="E11" s="64">
        <v>3</v>
      </c>
      <c r="F11" s="64">
        <v>3</v>
      </c>
      <c r="G11" s="64">
        <v>1</v>
      </c>
      <c r="H11" s="65"/>
      <c r="I11" s="64">
        <v>1</v>
      </c>
      <c r="J11" s="64">
        <v>1</v>
      </c>
      <c r="K11" s="64">
        <v>1</v>
      </c>
      <c r="L11" s="64">
        <v>1</v>
      </c>
      <c r="M11" s="64"/>
      <c r="N11" s="64">
        <v>1</v>
      </c>
      <c r="O11" s="68">
        <v>1</v>
      </c>
      <c r="P11" s="68">
        <v>1</v>
      </c>
      <c r="Q11" s="65"/>
      <c r="R11" s="64">
        <v>2</v>
      </c>
      <c r="S11" s="66">
        <v>4</v>
      </c>
      <c r="T11" s="68">
        <v>1</v>
      </c>
      <c r="U11" s="65"/>
      <c r="V11" s="64"/>
      <c r="W11" s="64"/>
      <c r="X11" s="64"/>
      <c r="Z11">
        <v>1</v>
      </c>
      <c r="AA11" s="89"/>
      <c r="AC11">
        <v>3</v>
      </c>
      <c r="AD11">
        <v>3</v>
      </c>
      <c r="AE11">
        <v>3</v>
      </c>
    </row>
    <row r="12" spans="1:33" ht="15" x14ac:dyDescent="0.25">
      <c r="B12" s="154" t="s">
        <v>1432</v>
      </c>
      <c r="C12" s="64">
        <v>7</v>
      </c>
      <c r="D12" s="69">
        <v>2</v>
      </c>
      <c r="E12" s="66"/>
      <c r="F12" s="66">
        <v>2</v>
      </c>
      <c r="G12" s="64"/>
      <c r="H12" s="65"/>
      <c r="I12" s="64"/>
      <c r="J12" s="64"/>
      <c r="K12" s="64"/>
      <c r="L12" s="64">
        <v>2</v>
      </c>
      <c r="M12" s="64"/>
      <c r="N12" s="64"/>
      <c r="O12" s="68"/>
      <c r="P12" s="68"/>
      <c r="Q12" s="65"/>
      <c r="R12" s="66"/>
      <c r="S12" s="66">
        <v>1</v>
      </c>
      <c r="T12" s="68">
        <v>1</v>
      </c>
      <c r="U12" s="65"/>
      <c r="V12" s="64"/>
      <c r="W12" s="64"/>
      <c r="X12" s="64">
        <v>1</v>
      </c>
      <c r="AA12" s="89"/>
      <c r="AB12">
        <v>3</v>
      </c>
      <c r="AD12" s="66">
        <v>1</v>
      </c>
      <c r="AE12" s="106">
        <v>1</v>
      </c>
    </row>
    <row r="13" spans="1:33" ht="15" x14ac:dyDescent="0.25">
      <c r="A13">
        <v>11</v>
      </c>
      <c r="B13" s="154" t="s">
        <v>1433</v>
      </c>
      <c r="C13" s="66">
        <v>11</v>
      </c>
      <c r="D13" s="69">
        <v>10</v>
      </c>
      <c r="E13" s="64">
        <v>6</v>
      </c>
      <c r="F13" s="64">
        <v>3</v>
      </c>
      <c r="G13" s="64">
        <v>1</v>
      </c>
      <c r="H13" s="65"/>
      <c r="I13" s="64">
        <v>3</v>
      </c>
      <c r="J13" s="64">
        <v>3</v>
      </c>
      <c r="K13" s="64"/>
      <c r="L13" s="64">
        <v>1</v>
      </c>
      <c r="M13" s="64"/>
      <c r="N13" s="64">
        <v>1</v>
      </c>
      <c r="O13" s="73">
        <v>1</v>
      </c>
      <c r="P13" s="73">
        <v>1</v>
      </c>
      <c r="Q13" s="67"/>
      <c r="R13" s="64">
        <v>5</v>
      </c>
      <c r="S13" s="64">
        <v>5</v>
      </c>
      <c r="T13" s="64"/>
      <c r="U13" s="65"/>
      <c r="V13" s="64"/>
      <c r="W13" s="64"/>
      <c r="X13" s="64">
        <v>1</v>
      </c>
      <c r="AA13" s="89"/>
      <c r="AB13" s="172"/>
      <c r="AC13" s="172"/>
      <c r="AD13" s="172"/>
      <c r="AE13" s="172"/>
      <c r="AF13" s="172"/>
    </row>
    <row r="15" spans="1:33" x14ac:dyDescent="0.2">
      <c r="B15" s="64">
        <v>5</v>
      </c>
    </row>
    <row r="16" spans="1:33" ht="15" x14ac:dyDescent="0.25">
      <c r="B16" s="154" t="s">
        <v>1434</v>
      </c>
      <c r="C16" s="64">
        <v>4</v>
      </c>
      <c r="D16" s="69">
        <v>5</v>
      </c>
      <c r="E16" s="64">
        <v>2</v>
      </c>
      <c r="F16" s="64">
        <v>3</v>
      </c>
      <c r="G16" s="64"/>
      <c r="H16" s="65"/>
      <c r="I16" s="64"/>
      <c r="J16" s="64"/>
      <c r="K16" s="64">
        <v>3</v>
      </c>
      <c r="L16" s="64"/>
      <c r="M16" s="64">
        <v>2</v>
      </c>
      <c r="N16" s="64"/>
      <c r="O16" s="68"/>
      <c r="P16" s="68"/>
      <c r="Q16" s="65"/>
      <c r="R16" s="64"/>
      <c r="S16" s="64">
        <v>5</v>
      </c>
      <c r="T16" s="68"/>
      <c r="U16" s="65"/>
      <c r="V16" s="64">
        <v>1</v>
      </c>
      <c r="W16" s="64"/>
      <c r="X16" s="64"/>
      <c r="AA16" s="89"/>
      <c r="AB16" s="172"/>
      <c r="AC16" s="172"/>
      <c r="AD16" s="172"/>
      <c r="AE16" s="172"/>
      <c r="AF16" s="172"/>
    </row>
    <row r="17" spans="1:32" ht="15" x14ac:dyDescent="0.25">
      <c r="B17" s="154" t="s">
        <v>1435</v>
      </c>
      <c r="C17" s="64">
        <v>8</v>
      </c>
      <c r="D17" s="69">
        <v>7</v>
      </c>
      <c r="E17" s="64">
        <v>5</v>
      </c>
      <c r="F17" s="64">
        <v>2</v>
      </c>
      <c r="G17" s="64"/>
      <c r="H17" s="65"/>
      <c r="I17" s="64"/>
      <c r="J17" s="64">
        <v>5</v>
      </c>
      <c r="K17" s="64">
        <v>2</v>
      </c>
      <c r="L17" s="64"/>
      <c r="M17" s="64"/>
      <c r="N17" s="64"/>
      <c r="O17" s="68"/>
      <c r="P17" s="68"/>
      <c r="Q17" s="65"/>
      <c r="R17" s="64">
        <v>2</v>
      </c>
      <c r="S17" s="64">
        <v>5</v>
      </c>
      <c r="T17" s="68"/>
      <c r="U17" s="65"/>
      <c r="V17" s="64"/>
      <c r="W17" s="64"/>
      <c r="X17" s="64">
        <v>1</v>
      </c>
      <c r="AA17" s="89"/>
      <c r="AB17">
        <v>1</v>
      </c>
      <c r="AC17">
        <v>4</v>
      </c>
    </row>
    <row r="18" spans="1:32" ht="15" x14ac:dyDescent="0.25">
      <c r="B18" s="154" t="s">
        <v>1436</v>
      </c>
      <c r="C18" s="64">
        <v>6</v>
      </c>
      <c r="D18" s="69">
        <v>5</v>
      </c>
      <c r="E18" s="64">
        <v>3</v>
      </c>
      <c r="F18" s="64">
        <v>2</v>
      </c>
      <c r="G18" s="64"/>
      <c r="H18" s="65"/>
      <c r="I18" s="64">
        <v>2</v>
      </c>
      <c r="J18" s="64">
        <v>1</v>
      </c>
      <c r="K18" s="64"/>
      <c r="L18" s="64"/>
      <c r="M18" s="64">
        <v>1</v>
      </c>
      <c r="N18" s="64"/>
      <c r="O18" s="68"/>
      <c r="P18" s="68">
        <v>1</v>
      </c>
      <c r="Q18" s="65"/>
      <c r="R18" s="64">
        <v>2</v>
      </c>
      <c r="S18" s="64">
        <v>3</v>
      </c>
      <c r="T18" s="68"/>
      <c r="U18" s="65"/>
      <c r="V18" s="64"/>
      <c r="W18" s="64"/>
      <c r="X18" s="64">
        <v>1</v>
      </c>
      <c r="AA18" s="89"/>
      <c r="AC18">
        <v>3</v>
      </c>
      <c r="AE18">
        <v>3</v>
      </c>
    </row>
    <row r="19" spans="1:32" ht="15" x14ac:dyDescent="0.25">
      <c r="B19" s="154" t="s">
        <v>1437</v>
      </c>
      <c r="C19" s="64">
        <v>6</v>
      </c>
      <c r="D19" s="69">
        <v>6</v>
      </c>
      <c r="E19" s="64">
        <v>3</v>
      </c>
      <c r="F19" s="64">
        <v>1</v>
      </c>
      <c r="G19" s="64">
        <v>2</v>
      </c>
      <c r="H19" s="65"/>
      <c r="I19" s="64">
        <v>2</v>
      </c>
      <c r="J19" s="64">
        <v>1</v>
      </c>
      <c r="K19" s="64"/>
      <c r="L19" s="64"/>
      <c r="M19" s="64">
        <v>2</v>
      </c>
      <c r="N19" s="64"/>
      <c r="O19" s="68">
        <v>1</v>
      </c>
      <c r="P19" s="68"/>
      <c r="Q19" s="65"/>
      <c r="R19" s="66">
        <v>1</v>
      </c>
      <c r="S19" s="66">
        <v>5</v>
      </c>
      <c r="T19" s="68"/>
      <c r="U19" s="65"/>
      <c r="V19" s="64">
        <v>1</v>
      </c>
      <c r="W19" s="64"/>
      <c r="X19" s="64"/>
      <c r="AA19" s="89"/>
      <c r="AB19">
        <v>3</v>
      </c>
      <c r="AC19">
        <v>10</v>
      </c>
      <c r="AD19" s="66">
        <v>5</v>
      </c>
      <c r="AE19" s="106"/>
    </row>
    <row r="20" spans="1:32" ht="15" x14ac:dyDescent="0.25">
      <c r="B20" s="171" t="s">
        <v>1528</v>
      </c>
      <c r="C20" s="66">
        <v>3</v>
      </c>
      <c r="D20" s="69">
        <v>4</v>
      </c>
      <c r="E20" s="66">
        <v>4</v>
      </c>
      <c r="F20" s="64"/>
      <c r="G20" s="64"/>
      <c r="H20" s="65"/>
      <c r="I20" s="64"/>
      <c r="J20" s="64">
        <v>1</v>
      </c>
      <c r="K20" s="64"/>
      <c r="L20" s="64">
        <v>1</v>
      </c>
      <c r="M20" s="64"/>
      <c r="N20" s="64">
        <v>1</v>
      </c>
      <c r="O20" s="68"/>
      <c r="P20" s="68">
        <v>1</v>
      </c>
      <c r="Q20" s="65"/>
      <c r="R20" s="66">
        <v>1</v>
      </c>
      <c r="S20" s="66">
        <v>3</v>
      </c>
      <c r="T20" s="64"/>
      <c r="U20" s="65"/>
      <c r="V20" s="64"/>
      <c r="W20" s="64"/>
      <c r="X20" s="64">
        <v>1</v>
      </c>
      <c r="Y20" s="64"/>
      <c r="Z20" s="64"/>
      <c r="AA20" s="65"/>
      <c r="AB20">
        <v>1</v>
      </c>
      <c r="AC20">
        <v>4</v>
      </c>
      <c r="AF20">
        <v>1</v>
      </c>
    </row>
    <row r="21" spans="1:32" ht="15" x14ac:dyDescent="0.25">
      <c r="B21" s="171" t="s">
        <v>1530</v>
      </c>
      <c r="C21" s="64">
        <v>6</v>
      </c>
      <c r="D21" s="69">
        <v>5</v>
      </c>
      <c r="E21" s="64">
        <v>1</v>
      </c>
      <c r="F21" s="64">
        <v>4</v>
      </c>
      <c r="G21" s="64"/>
      <c r="H21" s="65"/>
      <c r="I21" s="64"/>
      <c r="J21" s="64"/>
      <c r="K21" s="64">
        <v>4</v>
      </c>
      <c r="L21" s="64"/>
      <c r="M21" s="64"/>
      <c r="N21" s="64"/>
      <c r="O21" s="73">
        <v>1</v>
      </c>
      <c r="P21" s="73"/>
      <c r="Q21" s="67"/>
      <c r="R21" s="64">
        <v>1</v>
      </c>
      <c r="S21" s="64">
        <v>4</v>
      </c>
      <c r="T21" s="64"/>
      <c r="U21" s="65"/>
      <c r="V21" s="64"/>
      <c r="W21" s="64"/>
      <c r="X21" s="64">
        <v>1</v>
      </c>
      <c r="Y21" s="64"/>
      <c r="Z21" s="64"/>
      <c r="AA21" s="65"/>
      <c r="AC21">
        <v>1</v>
      </c>
      <c r="AD21">
        <v>3</v>
      </c>
      <c r="AE21">
        <v>1</v>
      </c>
    </row>
    <row r="22" spans="1:32" ht="15" x14ac:dyDescent="0.25">
      <c r="B22" s="171" t="s">
        <v>1529</v>
      </c>
      <c r="C22" s="64">
        <v>6</v>
      </c>
      <c r="D22" s="69">
        <v>7</v>
      </c>
      <c r="E22" s="64">
        <v>5</v>
      </c>
      <c r="F22" s="64">
        <v>2</v>
      </c>
      <c r="G22" s="64"/>
      <c r="H22" s="65"/>
      <c r="I22" s="64"/>
      <c r="J22" s="64"/>
      <c r="K22" s="64">
        <v>3</v>
      </c>
      <c r="L22" s="64"/>
      <c r="M22" s="64">
        <v>2</v>
      </c>
      <c r="N22" s="64"/>
      <c r="O22" s="73">
        <v>1</v>
      </c>
      <c r="P22" s="73">
        <v>1</v>
      </c>
      <c r="Q22" s="67"/>
      <c r="R22" s="64">
        <v>5</v>
      </c>
      <c r="S22" s="64">
        <v>2</v>
      </c>
      <c r="T22" s="64"/>
      <c r="U22" s="65"/>
      <c r="V22" s="64">
        <v>1</v>
      </c>
      <c r="W22" s="64"/>
      <c r="X22" s="64"/>
      <c r="Y22" s="64"/>
      <c r="Z22" s="64"/>
      <c r="AA22" s="65"/>
      <c r="AC22">
        <v>2</v>
      </c>
      <c r="AD22" s="66">
        <v>1</v>
      </c>
      <c r="AE22" s="106">
        <v>1</v>
      </c>
    </row>
    <row r="23" spans="1:32" ht="15" x14ac:dyDescent="0.25">
      <c r="B23" s="154" t="s">
        <v>1438</v>
      </c>
      <c r="C23" s="64">
        <v>5</v>
      </c>
      <c r="D23" s="69">
        <v>5</v>
      </c>
      <c r="E23" s="64">
        <v>2</v>
      </c>
      <c r="F23" s="64">
        <v>3</v>
      </c>
      <c r="G23" s="64"/>
      <c r="H23" s="65"/>
      <c r="I23" s="64">
        <v>1</v>
      </c>
      <c r="J23" s="64"/>
      <c r="K23" s="64"/>
      <c r="L23" s="64">
        <v>1</v>
      </c>
      <c r="M23" s="64">
        <v>1</v>
      </c>
      <c r="N23" s="64"/>
      <c r="O23" s="68">
        <v>1</v>
      </c>
      <c r="P23" s="68">
        <v>1</v>
      </c>
      <c r="Q23" s="65"/>
      <c r="R23" s="64">
        <v>1</v>
      </c>
      <c r="S23" s="66">
        <v>4</v>
      </c>
      <c r="T23" s="68"/>
      <c r="U23" s="65"/>
      <c r="V23" s="64"/>
      <c r="W23" s="64"/>
      <c r="X23" s="64">
        <v>1</v>
      </c>
      <c r="AA23" s="89"/>
      <c r="AB23">
        <v>5</v>
      </c>
      <c r="AC23">
        <v>8</v>
      </c>
      <c r="AE23">
        <v>4</v>
      </c>
    </row>
    <row r="24" spans="1:32" ht="15" x14ac:dyDescent="0.25">
      <c r="B24" s="154" t="s">
        <v>1439</v>
      </c>
      <c r="C24" s="64">
        <v>8</v>
      </c>
      <c r="D24" s="69">
        <v>9</v>
      </c>
      <c r="E24" s="64">
        <v>6</v>
      </c>
      <c r="F24" s="64">
        <v>3</v>
      </c>
      <c r="G24" s="64"/>
      <c r="H24" s="65"/>
      <c r="I24" s="66"/>
      <c r="J24" s="66">
        <v>2</v>
      </c>
      <c r="K24" s="66">
        <v>1</v>
      </c>
      <c r="L24" s="66">
        <v>2</v>
      </c>
      <c r="M24" s="66">
        <v>1</v>
      </c>
      <c r="N24" s="64">
        <v>2</v>
      </c>
      <c r="O24" s="68">
        <v>1</v>
      </c>
      <c r="P24" s="68"/>
      <c r="Q24" s="65"/>
      <c r="R24" s="66">
        <v>1</v>
      </c>
      <c r="S24" s="66">
        <v>8</v>
      </c>
      <c r="T24" s="68"/>
      <c r="U24" s="65"/>
      <c r="V24" s="64">
        <v>1</v>
      </c>
      <c r="W24" s="64"/>
      <c r="X24" s="64"/>
      <c r="AA24" s="89"/>
      <c r="AB24" s="124"/>
      <c r="AC24" s="124"/>
      <c r="AD24" s="124"/>
      <c r="AE24" s="124"/>
      <c r="AF24" s="124"/>
    </row>
    <row r="25" spans="1:32" ht="15" x14ac:dyDescent="0.25">
      <c r="B25" s="154" t="s">
        <v>1440</v>
      </c>
      <c r="C25" s="64">
        <v>6</v>
      </c>
      <c r="D25" s="69">
        <v>7</v>
      </c>
      <c r="E25" s="64">
        <v>5</v>
      </c>
      <c r="F25" s="64"/>
      <c r="G25" s="64">
        <v>2</v>
      </c>
      <c r="H25" s="65"/>
      <c r="I25" s="64">
        <v>1</v>
      </c>
      <c r="J25" s="64">
        <v>3</v>
      </c>
      <c r="K25" s="66">
        <v>1</v>
      </c>
      <c r="L25" s="64"/>
      <c r="M25" s="64"/>
      <c r="N25" s="64">
        <v>1</v>
      </c>
      <c r="O25" s="68"/>
      <c r="P25" s="68">
        <v>1</v>
      </c>
      <c r="Q25" s="65"/>
      <c r="R25" s="64">
        <v>5</v>
      </c>
      <c r="S25" s="66">
        <v>2</v>
      </c>
      <c r="T25" s="68"/>
      <c r="U25" s="65"/>
      <c r="V25" s="64">
        <v>1</v>
      </c>
      <c r="W25" s="64"/>
      <c r="X25" s="64"/>
      <c r="AA25" s="89"/>
      <c r="AB25" s="124"/>
      <c r="AC25" s="124"/>
      <c r="AD25" s="124"/>
      <c r="AE25" s="124"/>
      <c r="AF25" s="124"/>
    </row>
    <row r="26" spans="1:32" ht="15" x14ac:dyDescent="0.25">
      <c r="B26" s="154" t="s">
        <v>1441</v>
      </c>
      <c r="C26" s="64">
        <v>5</v>
      </c>
      <c r="D26" s="69">
        <v>8</v>
      </c>
      <c r="E26" s="64">
        <v>5</v>
      </c>
      <c r="F26" s="64">
        <v>2</v>
      </c>
      <c r="G26" s="64">
        <v>1</v>
      </c>
      <c r="H26" s="65"/>
      <c r="I26" s="64">
        <v>2</v>
      </c>
      <c r="J26" s="64"/>
      <c r="K26" s="64">
        <v>2</v>
      </c>
      <c r="L26" s="64">
        <v>3</v>
      </c>
      <c r="M26" s="64">
        <v>1</v>
      </c>
      <c r="N26" s="64"/>
      <c r="O26" s="68"/>
      <c r="P26" s="68"/>
      <c r="Q26" s="65"/>
      <c r="R26" s="64">
        <v>3</v>
      </c>
      <c r="S26" s="66">
        <v>4</v>
      </c>
      <c r="T26" s="68">
        <v>1</v>
      </c>
      <c r="U26" s="65"/>
      <c r="V26" s="64"/>
      <c r="W26" s="64"/>
      <c r="X26" s="64">
        <v>1</v>
      </c>
      <c r="AA26" s="89"/>
      <c r="AB26" s="124"/>
      <c r="AC26" s="124"/>
      <c r="AD26" s="124"/>
      <c r="AE26" s="124"/>
      <c r="AF26" s="124"/>
    </row>
    <row r="27" spans="1:32" ht="15" x14ac:dyDescent="0.25">
      <c r="B27" s="154" t="s">
        <v>1442</v>
      </c>
      <c r="C27" s="64">
        <v>3</v>
      </c>
      <c r="D27" s="69">
        <v>4</v>
      </c>
      <c r="E27" s="64">
        <v>2</v>
      </c>
      <c r="F27" s="64">
        <v>2</v>
      </c>
      <c r="G27" s="64"/>
      <c r="H27" s="65"/>
      <c r="I27" s="64">
        <v>2</v>
      </c>
      <c r="J27" s="64">
        <v>1</v>
      </c>
      <c r="K27" s="64"/>
      <c r="L27" s="64"/>
      <c r="M27" s="64"/>
      <c r="N27" s="64"/>
      <c r="O27" s="68"/>
      <c r="P27" s="68">
        <v>1</v>
      </c>
      <c r="Q27" s="65"/>
      <c r="R27" s="64">
        <v>1</v>
      </c>
      <c r="S27" s="66">
        <v>1</v>
      </c>
      <c r="T27" s="68">
        <v>2</v>
      </c>
      <c r="U27" s="65"/>
      <c r="V27" s="64"/>
      <c r="W27" s="64"/>
      <c r="X27" s="64">
        <v>1</v>
      </c>
      <c r="AA27" s="89"/>
      <c r="AB27">
        <v>2</v>
      </c>
      <c r="AC27">
        <v>9</v>
      </c>
      <c r="AE27">
        <v>2</v>
      </c>
    </row>
    <row r="28" spans="1:32" ht="15" x14ac:dyDescent="0.25">
      <c r="A28">
        <v>13</v>
      </c>
      <c r="B28" s="154" t="s">
        <v>1443</v>
      </c>
      <c r="C28" s="64">
        <v>2</v>
      </c>
      <c r="D28" s="69">
        <v>2</v>
      </c>
      <c r="E28" s="64">
        <v>1</v>
      </c>
      <c r="F28" s="64">
        <v>1</v>
      </c>
      <c r="G28" s="64"/>
      <c r="H28" s="65"/>
      <c r="I28" s="64"/>
      <c r="J28" s="64">
        <v>2</v>
      </c>
      <c r="K28" s="64"/>
      <c r="L28" s="64"/>
      <c r="M28" s="64"/>
      <c r="N28" s="64"/>
      <c r="O28" s="68"/>
      <c r="P28" s="68"/>
      <c r="Q28" s="65"/>
      <c r="R28" s="64"/>
      <c r="S28" s="64">
        <v>1</v>
      </c>
      <c r="T28" s="68">
        <v>1</v>
      </c>
      <c r="U28" s="65"/>
      <c r="V28" s="64"/>
      <c r="W28" s="64"/>
      <c r="X28" s="64">
        <v>1</v>
      </c>
      <c r="AA28" s="89"/>
      <c r="AB28">
        <v>3</v>
      </c>
      <c r="AC28">
        <v>5</v>
      </c>
      <c r="AE28">
        <v>1</v>
      </c>
    </row>
    <row r="30" spans="1:32" x14ac:dyDescent="0.2">
      <c r="B30" s="64">
        <v>7</v>
      </c>
    </row>
    <row r="31" spans="1:32" ht="15" x14ac:dyDescent="0.25">
      <c r="B31" s="154" t="s">
        <v>1444</v>
      </c>
      <c r="C31" s="66">
        <v>5</v>
      </c>
      <c r="D31" s="69">
        <v>3</v>
      </c>
      <c r="E31" s="64">
        <v>3</v>
      </c>
      <c r="F31" s="64"/>
      <c r="G31" s="64"/>
      <c r="H31" s="65"/>
      <c r="I31" s="64">
        <v>1</v>
      </c>
      <c r="J31" s="64">
        <v>1</v>
      </c>
      <c r="K31" s="64">
        <v>1</v>
      </c>
      <c r="L31" s="64"/>
      <c r="M31" s="64"/>
      <c r="N31" s="64"/>
      <c r="O31" s="73"/>
      <c r="P31" s="73"/>
      <c r="Q31" s="67"/>
      <c r="R31" s="64">
        <v>2</v>
      </c>
      <c r="S31" s="64"/>
      <c r="T31" s="64">
        <v>1</v>
      </c>
      <c r="U31" s="65"/>
      <c r="V31" s="64"/>
      <c r="W31" s="64"/>
      <c r="X31" s="64">
        <v>1</v>
      </c>
      <c r="AA31" s="89"/>
      <c r="AB31">
        <v>3</v>
      </c>
      <c r="AC31">
        <v>3</v>
      </c>
      <c r="AE31">
        <v>1</v>
      </c>
    </row>
    <row r="32" spans="1:32" ht="15" x14ac:dyDescent="0.25">
      <c r="B32" s="154" t="s">
        <v>1445</v>
      </c>
      <c r="C32" s="66">
        <v>4</v>
      </c>
      <c r="D32" s="69">
        <v>5</v>
      </c>
      <c r="E32" s="64">
        <v>4</v>
      </c>
      <c r="F32" s="64">
        <v>1</v>
      </c>
      <c r="G32" s="64"/>
      <c r="H32" s="65"/>
      <c r="I32" s="64"/>
      <c r="J32" s="64"/>
      <c r="K32" s="64"/>
      <c r="L32" s="64"/>
      <c r="M32" s="64">
        <v>1</v>
      </c>
      <c r="N32" s="64"/>
      <c r="O32" s="73">
        <v>1</v>
      </c>
      <c r="P32" s="73">
        <v>3</v>
      </c>
      <c r="Q32" s="67"/>
      <c r="R32" s="64">
        <v>4</v>
      </c>
      <c r="S32" s="64">
        <v>1</v>
      </c>
      <c r="T32" s="64"/>
      <c r="U32" s="65"/>
      <c r="V32" s="64"/>
      <c r="X32" s="64">
        <v>1</v>
      </c>
      <c r="AA32" s="89"/>
      <c r="AB32">
        <v>2</v>
      </c>
      <c r="AC32">
        <v>2</v>
      </c>
      <c r="AE32">
        <v>2</v>
      </c>
    </row>
    <row r="33" spans="1:33" ht="15" x14ac:dyDescent="0.25">
      <c r="B33" s="154" t="s">
        <v>1446</v>
      </c>
      <c r="C33" s="64">
        <v>5</v>
      </c>
      <c r="D33" s="69">
        <v>6</v>
      </c>
      <c r="E33" s="64">
        <v>4</v>
      </c>
      <c r="F33" s="64">
        <v>2</v>
      </c>
      <c r="G33" s="68"/>
      <c r="H33" s="65"/>
      <c r="I33" s="64">
        <v>1</v>
      </c>
      <c r="J33" s="64"/>
      <c r="K33" s="64">
        <v>2</v>
      </c>
      <c r="L33" s="64"/>
      <c r="M33" s="64">
        <v>1</v>
      </c>
      <c r="N33" s="64"/>
      <c r="O33" s="66">
        <v>1</v>
      </c>
      <c r="P33" s="66">
        <v>1</v>
      </c>
      <c r="Q33" s="67"/>
      <c r="R33" s="68">
        <v>2</v>
      </c>
      <c r="S33" s="68">
        <v>4</v>
      </c>
      <c r="T33" s="68"/>
      <c r="U33" s="65"/>
      <c r="V33" s="64"/>
      <c r="X33" s="64"/>
      <c r="Z33">
        <v>1</v>
      </c>
      <c r="AA33" s="89"/>
      <c r="AB33">
        <v>3</v>
      </c>
      <c r="AE33">
        <v>1</v>
      </c>
      <c r="AF33">
        <v>1</v>
      </c>
    </row>
    <row r="34" spans="1:33" ht="15" x14ac:dyDescent="0.25">
      <c r="B34" s="154" t="s">
        <v>1447</v>
      </c>
      <c r="C34" s="66">
        <v>5</v>
      </c>
      <c r="D34" s="69">
        <v>5</v>
      </c>
      <c r="E34" s="66">
        <v>5</v>
      </c>
      <c r="F34" s="64"/>
      <c r="G34" s="64"/>
      <c r="H34" s="65"/>
      <c r="I34" s="64"/>
      <c r="J34" s="64"/>
      <c r="K34" s="64">
        <v>2</v>
      </c>
      <c r="L34" s="64"/>
      <c r="M34" s="64"/>
      <c r="N34" s="64"/>
      <c r="O34" s="68"/>
      <c r="P34" s="68">
        <v>3</v>
      </c>
      <c r="Q34" s="65"/>
      <c r="R34" s="66">
        <v>1</v>
      </c>
      <c r="S34" s="66">
        <v>4</v>
      </c>
      <c r="T34" s="64"/>
      <c r="U34" s="65"/>
      <c r="V34" s="64"/>
      <c r="W34" s="64"/>
      <c r="X34" s="64">
        <v>1</v>
      </c>
      <c r="AA34" s="89"/>
      <c r="AB34">
        <v>1</v>
      </c>
      <c r="AD34">
        <v>6</v>
      </c>
      <c r="AE34">
        <v>1</v>
      </c>
    </row>
    <row r="35" spans="1:33" ht="15" x14ac:dyDescent="0.25">
      <c r="B35" s="154" t="s">
        <v>1448</v>
      </c>
      <c r="C35" s="64">
        <v>3</v>
      </c>
      <c r="D35" s="69">
        <v>4</v>
      </c>
      <c r="E35" s="64">
        <v>1</v>
      </c>
      <c r="F35" s="64">
        <v>3</v>
      </c>
      <c r="G35" s="64"/>
      <c r="H35" s="65"/>
      <c r="I35" s="64">
        <v>1</v>
      </c>
      <c r="J35" s="64"/>
      <c r="K35" s="64">
        <v>2</v>
      </c>
      <c r="L35" s="64"/>
      <c r="M35" s="64">
        <v>1</v>
      </c>
      <c r="N35" s="64"/>
      <c r="O35" s="68"/>
      <c r="P35" s="68"/>
      <c r="Q35" s="65"/>
      <c r="R35" s="64">
        <v>1</v>
      </c>
      <c r="S35" s="64">
        <v>3</v>
      </c>
      <c r="T35" s="68"/>
      <c r="U35" s="65"/>
      <c r="V35" s="64"/>
      <c r="W35" s="64"/>
      <c r="X35" s="64">
        <v>1</v>
      </c>
      <c r="AA35" s="89"/>
      <c r="AB35" s="172"/>
      <c r="AC35" s="172"/>
      <c r="AD35" s="172"/>
      <c r="AE35" s="172"/>
      <c r="AF35" s="172"/>
    </row>
    <row r="36" spans="1:33" ht="15" x14ac:dyDescent="0.25">
      <c r="B36" s="154" t="s">
        <v>1449</v>
      </c>
      <c r="C36" s="64">
        <v>4</v>
      </c>
      <c r="D36" s="69">
        <v>6</v>
      </c>
      <c r="E36" s="64">
        <v>3</v>
      </c>
      <c r="F36" s="64">
        <v>3</v>
      </c>
      <c r="G36" s="64"/>
      <c r="H36" s="65"/>
      <c r="I36" s="64">
        <v>2</v>
      </c>
      <c r="J36" s="64">
        <v>1</v>
      </c>
      <c r="K36" s="64">
        <v>1</v>
      </c>
      <c r="L36" s="64"/>
      <c r="M36" s="64">
        <v>1</v>
      </c>
      <c r="N36" s="64">
        <v>1</v>
      </c>
      <c r="O36" s="68"/>
      <c r="P36" s="68"/>
      <c r="Q36" s="65"/>
      <c r="R36" s="64">
        <v>2</v>
      </c>
      <c r="S36" s="64">
        <v>4</v>
      </c>
      <c r="T36" s="68"/>
      <c r="U36" s="65"/>
      <c r="V36" s="64"/>
      <c r="W36" s="64"/>
      <c r="X36" s="64">
        <v>1</v>
      </c>
      <c r="AA36" s="89"/>
      <c r="AB36">
        <v>3</v>
      </c>
      <c r="AE36">
        <v>1</v>
      </c>
    </row>
    <row r="37" spans="1:33" ht="15" x14ac:dyDescent="0.25">
      <c r="B37" s="154" t="s">
        <v>1450</v>
      </c>
      <c r="C37" s="64">
        <v>2</v>
      </c>
      <c r="D37" s="69">
        <v>5</v>
      </c>
      <c r="E37" s="64">
        <v>3</v>
      </c>
      <c r="F37" s="64">
        <v>2</v>
      </c>
      <c r="G37" s="64"/>
      <c r="H37" s="65"/>
      <c r="I37" s="64"/>
      <c r="J37" s="64"/>
      <c r="K37" s="64">
        <v>2</v>
      </c>
      <c r="L37" s="64">
        <v>1</v>
      </c>
      <c r="M37" s="64"/>
      <c r="N37" s="64"/>
      <c r="O37" s="68"/>
      <c r="P37" s="68">
        <v>2</v>
      </c>
      <c r="Q37" s="65"/>
      <c r="R37" s="64">
        <v>2</v>
      </c>
      <c r="S37" s="64">
        <v>2</v>
      </c>
      <c r="T37" s="68">
        <v>1</v>
      </c>
      <c r="U37" s="65"/>
      <c r="V37" s="64"/>
      <c r="W37" s="64"/>
      <c r="X37" s="64">
        <v>1</v>
      </c>
      <c r="AA37" s="89"/>
      <c r="AC37">
        <v>5</v>
      </c>
      <c r="AD37">
        <v>5</v>
      </c>
      <c r="AE37">
        <v>3</v>
      </c>
    </row>
    <row r="38" spans="1:33" ht="15" x14ac:dyDescent="0.25">
      <c r="B38" s="154" t="s">
        <v>1434</v>
      </c>
      <c r="C38" s="64">
        <v>5</v>
      </c>
      <c r="D38" s="69">
        <v>6</v>
      </c>
      <c r="E38" s="64">
        <v>5</v>
      </c>
      <c r="F38" s="64">
        <v>1</v>
      </c>
      <c r="G38" s="64"/>
      <c r="H38" s="65"/>
      <c r="I38" s="64"/>
      <c r="J38" s="64">
        <v>2</v>
      </c>
      <c r="K38" s="64">
        <v>1</v>
      </c>
      <c r="L38" s="64">
        <v>1</v>
      </c>
      <c r="M38" s="64">
        <v>1</v>
      </c>
      <c r="N38" s="64"/>
      <c r="O38" s="68">
        <v>1</v>
      </c>
      <c r="P38" s="68"/>
      <c r="Q38" s="65"/>
      <c r="R38" s="66">
        <v>2</v>
      </c>
      <c r="S38" s="66">
        <v>4</v>
      </c>
      <c r="T38" s="68"/>
      <c r="U38" s="65"/>
      <c r="V38" s="64"/>
      <c r="W38" s="64"/>
      <c r="X38" s="64"/>
      <c r="Z38">
        <v>1</v>
      </c>
      <c r="AA38" s="89"/>
      <c r="AB38">
        <v>1</v>
      </c>
      <c r="AC38">
        <v>4</v>
      </c>
      <c r="AE38">
        <v>1</v>
      </c>
    </row>
    <row r="39" spans="1:33" ht="15" x14ac:dyDescent="0.25">
      <c r="B39" s="154" t="s">
        <v>1451</v>
      </c>
      <c r="C39" s="64">
        <v>2</v>
      </c>
      <c r="D39" s="69">
        <v>2</v>
      </c>
      <c r="E39" s="64">
        <v>2</v>
      </c>
      <c r="F39" s="64"/>
      <c r="G39" s="64"/>
      <c r="H39" s="65"/>
      <c r="I39" s="64">
        <v>1</v>
      </c>
      <c r="J39" s="64"/>
      <c r="K39" s="64"/>
      <c r="L39" s="64"/>
      <c r="M39" s="64"/>
      <c r="N39" s="64"/>
      <c r="O39" s="68"/>
      <c r="P39" s="68">
        <v>1</v>
      </c>
      <c r="Q39" s="65"/>
      <c r="R39" s="64">
        <v>1</v>
      </c>
      <c r="S39" s="66">
        <v>1</v>
      </c>
      <c r="T39" s="68"/>
      <c r="U39" s="65"/>
      <c r="V39" s="64"/>
      <c r="W39" s="64"/>
      <c r="X39" s="64">
        <v>1</v>
      </c>
      <c r="AA39" s="89"/>
      <c r="AB39">
        <v>1</v>
      </c>
      <c r="AC39">
        <v>2</v>
      </c>
      <c r="AE39">
        <v>2</v>
      </c>
    </row>
    <row r="40" spans="1:33" ht="15" x14ac:dyDescent="0.25">
      <c r="B40" s="154" t="s">
        <v>1452</v>
      </c>
      <c r="C40" s="64">
        <v>5</v>
      </c>
      <c r="D40" s="69">
        <v>3</v>
      </c>
      <c r="E40" s="64">
        <v>1</v>
      </c>
      <c r="F40" s="64">
        <v>2</v>
      </c>
      <c r="G40" s="64"/>
      <c r="H40" s="65"/>
      <c r="I40" s="66"/>
      <c r="J40" s="66">
        <v>1</v>
      </c>
      <c r="K40" s="66">
        <v>1</v>
      </c>
      <c r="L40" s="66"/>
      <c r="M40" s="66"/>
      <c r="N40" s="64">
        <v>1</v>
      </c>
      <c r="O40" s="68"/>
      <c r="P40" s="68"/>
      <c r="Q40" s="65"/>
      <c r="R40" s="66">
        <v>2</v>
      </c>
      <c r="S40" s="66"/>
      <c r="T40" s="68">
        <v>1</v>
      </c>
      <c r="U40" s="65"/>
      <c r="V40" s="64"/>
      <c r="W40" s="64"/>
      <c r="X40" s="64"/>
      <c r="Z40">
        <v>1</v>
      </c>
      <c r="AA40" s="89"/>
      <c r="AB40" s="172"/>
      <c r="AC40" s="172"/>
      <c r="AD40" s="172"/>
      <c r="AE40" s="172"/>
      <c r="AF40" s="172"/>
    </row>
    <row r="41" spans="1:33" ht="15" x14ac:dyDescent="0.25">
      <c r="B41" s="154" t="s">
        <v>1453</v>
      </c>
      <c r="C41" s="64">
        <v>5</v>
      </c>
      <c r="D41" s="69">
        <v>8</v>
      </c>
      <c r="E41" s="64">
        <v>4</v>
      </c>
      <c r="F41" s="64">
        <v>4</v>
      </c>
      <c r="G41" s="64"/>
      <c r="H41" s="65"/>
      <c r="I41" s="64">
        <v>2</v>
      </c>
      <c r="J41" s="64">
        <v>4</v>
      </c>
      <c r="K41" s="66"/>
      <c r="L41" s="64">
        <v>1</v>
      </c>
      <c r="M41" s="64"/>
      <c r="N41" s="64"/>
      <c r="O41" s="68"/>
      <c r="P41" s="68">
        <v>1</v>
      </c>
      <c r="Q41" s="65"/>
      <c r="R41" s="64">
        <v>3</v>
      </c>
      <c r="S41" s="66">
        <v>5</v>
      </c>
      <c r="T41" s="68"/>
      <c r="U41" s="65"/>
      <c r="V41" s="64"/>
      <c r="W41" s="64"/>
      <c r="X41" s="64"/>
      <c r="Z41">
        <v>1</v>
      </c>
      <c r="AA41" s="89"/>
      <c r="AB41" s="172"/>
      <c r="AC41" s="172"/>
      <c r="AD41" s="172"/>
      <c r="AE41" s="172"/>
      <c r="AF41" s="172"/>
    </row>
    <row r="42" spans="1:33" ht="15" x14ac:dyDescent="0.25">
      <c r="B42" s="154" t="s">
        <v>1454</v>
      </c>
      <c r="C42" s="64">
        <v>3</v>
      </c>
      <c r="D42" s="69">
        <v>3</v>
      </c>
      <c r="E42" s="64">
        <v>1</v>
      </c>
      <c r="F42" s="64">
        <v>2</v>
      </c>
      <c r="G42" s="64"/>
      <c r="H42" s="65"/>
      <c r="I42" s="64"/>
      <c r="J42" s="64">
        <v>1</v>
      </c>
      <c r="K42" s="64"/>
      <c r="L42" s="64">
        <v>1</v>
      </c>
      <c r="M42" s="64">
        <v>1</v>
      </c>
      <c r="N42" s="64"/>
      <c r="O42" s="68"/>
      <c r="P42" s="68"/>
      <c r="Q42" s="65"/>
      <c r="R42" s="64">
        <v>1</v>
      </c>
      <c r="S42" s="66">
        <v>2</v>
      </c>
      <c r="T42" s="68"/>
      <c r="U42" s="65"/>
      <c r="V42" s="64"/>
      <c r="W42" s="64"/>
      <c r="X42" s="64">
        <v>1</v>
      </c>
      <c r="AA42" s="89"/>
      <c r="AB42">
        <v>3</v>
      </c>
      <c r="AE42">
        <v>1</v>
      </c>
    </row>
    <row r="43" spans="1:33" ht="15" x14ac:dyDescent="0.25">
      <c r="A43">
        <v>13</v>
      </c>
      <c r="B43" s="154" t="s">
        <v>1455</v>
      </c>
      <c r="C43" s="64">
        <v>1</v>
      </c>
      <c r="D43" s="69">
        <v>4</v>
      </c>
      <c r="E43" s="64">
        <v>1</v>
      </c>
      <c r="F43" s="64">
        <v>2</v>
      </c>
      <c r="G43" s="64">
        <v>1</v>
      </c>
      <c r="H43" s="65"/>
      <c r="I43" s="64">
        <v>1</v>
      </c>
      <c r="J43" s="64"/>
      <c r="K43" s="64">
        <v>1</v>
      </c>
      <c r="L43" s="64"/>
      <c r="M43" s="64"/>
      <c r="N43" s="64"/>
      <c r="O43" s="68">
        <v>1</v>
      </c>
      <c r="P43" s="68">
        <v>1</v>
      </c>
      <c r="Q43" s="65"/>
      <c r="R43" s="64">
        <v>1</v>
      </c>
      <c r="S43" s="66">
        <v>3</v>
      </c>
      <c r="T43" s="68"/>
      <c r="U43" s="65"/>
      <c r="V43" s="64"/>
      <c r="W43" s="64"/>
      <c r="X43" s="64">
        <v>1</v>
      </c>
      <c r="AA43" s="89"/>
      <c r="AB43">
        <v>1</v>
      </c>
      <c r="AC43">
        <v>5</v>
      </c>
      <c r="AD43">
        <v>5</v>
      </c>
      <c r="AE43">
        <v>2</v>
      </c>
      <c r="AG43" s="84">
        <v>9</v>
      </c>
    </row>
    <row r="44" spans="1:33" ht="15" x14ac:dyDescent="0.25">
      <c r="A44" s="84">
        <f>SUM(A11:A43)</f>
        <v>37</v>
      </c>
    </row>
    <row r="45" spans="1:33" ht="15" x14ac:dyDescent="0.25">
      <c r="C45" s="108">
        <f>SUM(C3:C43)</f>
        <v>219</v>
      </c>
      <c r="D45" s="92">
        <f>SUM(D3:D43)</f>
        <v>233</v>
      </c>
      <c r="E45" s="108">
        <f>SUM(E3:E43)</f>
        <v>142</v>
      </c>
      <c r="F45" s="108">
        <f>SUM(F3:F43)</f>
        <v>77</v>
      </c>
      <c r="G45" s="108">
        <f>SUM(G3:G43)</f>
        <v>14</v>
      </c>
      <c r="H45" s="93">
        <f>SUM(E45:G45)</f>
        <v>233</v>
      </c>
      <c r="I45" s="108">
        <f t="shared" ref="I45:P45" si="0">SUM(I3:I43)</f>
        <v>35</v>
      </c>
      <c r="J45" s="108">
        <f t="shared" si="0"/>
        <v>42</v>
      </c>
      <c r="K45" s="108">
        <f t="shared" si="0"/>
        <v>38</v>
      </c>
      <c r="L45" s="108">
        <f t="shared" si="0"/>
        <v>21</v>
      </c>
      <c r="M45" s="108">
        <f t="shared" si="0"/>
        <v>23</v>
      </c>
      <c r="N45" s="108">
        <f t="shared" si="0"/>
        <v>20</v>
      </c>
      <c r="O45" s="108">
        <f t="shared" si="0"/>
        <v>23</v>
      </c>
      <c r="P45" s="108">
        <f t="shared" si="0"/>
        <v>31</v>
      </c>
      <c r="Q45" s="95">
        <f>SUM(I45:P45)</f>
        <v>233</v>
      </c>
      <c r="R45" s="108">
        <f>SUM(R3:R43)</f>
        <v>84</v>
      </c>
      <c r="S45" s="108">
        <f>SUM(S3:S43)</f>
        <v>131</v>
      </c>
      <c r="T45" s="108">
        <f>SUM(T3:T43)</f>
        <v>18</v>
      </c>
      <c r="U45" s="93">
        <f>SUM(R45:T45)</f>
        <v>233</v>
      </c>
      <c r="V45" s="108">
        <f>SUM(V3:V43)</f>
        <v>7</v>
      </c>
      <c r="W45" s="108">
        <f>SUM(W3:W43)</f>
        <v>0</v>
      </c>
      <c r="X45" s="108">
        <f>SUM(X3:X43)</f>
        <v>22</v>
      </c>
      <c r="Y45" s="108">
        <f>SUM(Y3:Y43)</f>
        <v>0</v>
      </c>
      <c r="Z45" s="108">
        <f>SUM(Z3:Z43)</f>
        <v>8</v>
      </c>
      <c r="AA45" s="93">
        <f>SUM(V45:Z45)</f>
        <v>37</v>
      </c>
      <c r="AB45" s="108">
        <f>SUM(AB3:AB43)</f>
        <v>43</v>
      </c>
      <c r="AC45" s="108">
        <f>SUM(AC3:AC43)</f>
        <v>85</v>
      </c>
      <c r="AD45" s="108">
        <f>SUM(AD3:AD43)</f>
        <v>38</v>
      </c>
      <c r="AE45" s="108">
        <f>SUM(AE3:AE43)</f>
        <v>38</v>
      </c>
      <c r="AF45" s="108">
        <f>SUM(AF3:AF43)</f>
        <v>3</v>
      </c>
      <c r="AG45" s="93">
        <f>SUM(AB45:AF45)</f>
        <v>207</v>
      </c>
    </row>
    <row r="46" spans="1:33" ht="15" x14ac:dyDescent="0.25">
      <c r="C46" s="70" t="s">
        <v>1185</v>
      </c>
      <c r="D46" s="71" t="s">
        <v>1186</v>
      </c>
      <c r="E46" s="70" t="s">
        <v>1187</v>
      </c>
      <c r="F46" s="70" t="s">
        <v>1188</v>
      </c>
      <c r="G46" s="72" t="s">
        <v>120</v>
      </c>
      <c r="H46" s="71" t="s">
        <v>1194</v>
      </c>
      <c r="I46" s="70">
        <v>20</v>
      </c>
      <c r="J46" s="70">
        <v>19</v>
      </c>
      <c r="K46" s="70">
        <v>18</v>
      </c>
      <c r="L46" s="70">
        <v>17</v>
      </c>
      <c r="M46" s="70">
        <v>16</v>
      </c>
      <c r="N46" s="70">
        <v>15</v>
      </c>
      <c r="O46" s="74">
        <v>-14</v>
      </c>
      <c r="P46" s="110" t="s">
        <v>1196</v>
      </c>
      <c r="Q46" s="71" t="s">
        <v>1194</v>
      </c>
      <c r="R46" s="72" t="s">
        <v>1191</v>
      </c>
      <c r="S46" s="72" t="s">
        <v>1192</v>
      </c>
      <c r="T46" s="71" t="s">
        <v>1193</v>
      </c>
      <c r="U46" s="72" t="s">
        <v>1194</v>
      </c>
      <c r="V46" s="70" t="s">
        <v>1187</v>
      </c>
      <c r="W46" s="70" t="s">
        <v>1189</v>
      </c>
      <c r="X46" s="70" t="s">
        <v>1195</v>
      </c>
      <c r="Y46" s="70" t="s">
        <v>1190</v>
      </c>
      <c r="Z46" s="72" t="s">
        <v>120</v>
      </c>
      <c r="AA46" s="70" t="s">
        <v>1194</v>
      </c>
      <c r="AB46" s="157" t="s">
        <v>1193</v>
      </c>
      <c r="AC46" s="157" t="s">
        <v>1192</v>
      </c>
      <c r="AD46" s="157" t="s">
        <v>1187</v>
      </c>
      <c r="AE46" s="158" t="s">
        <v>1456</v>
      </c>
      <c r="AF46" s="158" t="s">
        <v>120</v>
      </c>
      <c r="AG46" s="158" t="s">
        <v>1194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E36"/>
  <sheetViews>
    <sheetView zoomScale="80" zoomScaleNormal="80" workbookViewId="0">
      <selection activeCell="R11" sqref="R11"/>
    </sheetView>
  </sheetViews>
  <sheetFormatPr defaultColWidth="8.625" defaultRowHeight="14.25" x14ac:dyDescent="0.2"/>
  <cols>
    <col min="1" max="1" width="8" customWidth="1"/>
    <col min="2" max="2" width="5.625" customWidth="1"/>
    <col min="3" max="3" width="4.875" style="101" customWidth="1"/>
    <col min="4" max="4" width="7.625" customWidth="1"/>
    <col min="5" max="6" width="6.75" customWidth="1"/>
    <col min="7" max="7" width="7.375" customWidth="1"/>
    <col min="8" max="8" width="4.25" customWidth="1"/>
    <col min="9" max="9" width="5.125" customWidth="1"/>
    <col min="10" max="10" width="7.75" customWidth="1"/>
    <col min="11" max="11" width="7.625" customWidth="1"/>
    <col min="12" max="12" width="7.375" customWidth="1"/>
    <col min="13" max="13" width="6" customWidth="1"/>
    <col min="14" max="14" width="4.875" customWidth="1"/>
    <col min="15" max="15" width="4.5" customWidth="1"/>
    <col min="16" max="16" width="8.25" customWidth="1"/>
    <col min="17" max="17" width="7.875" customWidth="1"/>
    <col min="18" max="18" width="8.25" customWidth="1"/>
    <col min="19" max="19" width="4.375" bestFit="1" customWidth="1"/>
    <col min="24" max="24" width="7.125" customWidth="1"/>
    <col min="29" max="29" width="7.25" customWidth="1"/>
  </cols>
  <sheetData>
    <row r="1" spans="1:31" x14ac:dyDescent="0.2">
      <c r="D1" s="374" t="s">
        <v>1531</v>
      </c>
      <c r="E1" s="374"/>
      <c r="F1" s="374"/>
    </row>
    <row r="2" spans="1:31" ht="15" x14ac:dyDescent="0.25">
      <c r="D2" s="127" t="s">
        <v>1194</v>
      </c>
      <c r="E2" s="128" t="s">
        <v>1297</v>
      </c>
      <c r="F2" s="129" t="s">
        <v>1298</v>
      </c>
      <c r="J2" s="127" t="s">
        <v>1194</v>
      </c>
      <c r="K2" s="128" t="s">
        <v>1297</v>
      </c>
      <c r="L2" s="129" t="s">
        <v>1298</v>
      </c>
      <c r="O2" s="89"/>
      <c r="P2" s="127" t="s">
        <v>1194</v>
      </c>
      <c r="Q2" s="128" t="s">
        <v>1297</v>
      </c>
      <c r="R2" s="129" t="s">
        <v>1298</v>
      </c>
      <c r="S2" s="89"/>
      <c r="U2" s="127" t="s">
        <v>1194</v>
      </c>
      <c r="V2" s="128" t="s">
        <v>1297</v>
      </c>
      <c r="W2" s="129" t="s">
        <v>1298</v>
      </c>
      <c r="Z2" s="127" t="s">
        <v>1194</v>
      </c>
      <c r="AA2" s="128" t="s">
        <v>1297</v>
      </c>
      <c r="AB2" s="129" t="s">
        <v>1298</v>
      </c>
      <c r="AD2" s="135" t="s">
        <v>1558</v>
      </c>
    </row>
    <row r="3" spans="1:31" ht="15" x14ac:dyDescent="0.25">
      <c r="B3" s="130">
        <v>2001</v>
      </c>
      <c r="D3" s="94">
        <f>SUM(D5:D7)</f>
        <v>110</v>
      </c>
      <c r="E3" s="94">
        <v>34</v>
      </c>
      <c r="F3" s="94">
        <v>80</v>
      </c>
      <c r="G3" s="92">
        <f>SUM(D3:F3)</f>
        <v>224</v>
      </c>
      <c r="H3" s="89"/>
      <c r="I3" s="64">
        <v>2002</v>
      </c>
      <c r="J3" s="94">
        <v>70</v>
      </c>
      <c r="K3" s="94">
        <v>49</v>
      </c>
      <c r="L3" s="94">
        <v>99</v>
      </c>
      <c r="M3" s="92">
        <f>SUM(J3:L3)</f>
        <v>218</v>
      </c>
      <c r="N3" s="141"/>
      <c r="O3" s="89"/>
      <c r="P3" s="364">
        <v>180</v>
      </c>
      <c r="Q3" s="364">
        <v>83</v>
      </c>
      <c r="R3" s="364">
        <v>179</v>
      </c>
      <c r="S3" s="365">
        <f>SUM(P3:R3)</f>
        <v>442</v>
      </c>
      <c r="T3" s="64">
        <v>2001</v>
      </c>
      <c r="U3" s="94">
        <v>110</v>
      </c>
      <c r="V3" s="94">
        <v>34</v>
      </c>
      <c r="W3" s="94">
        <v>80</v>
      </c>
      <c r="X3" s="93">
        <f>SUM(U3:W3)</f>
        <v>224</v>
      </c>
      <c r="Y3" s="64">
        <v>2002</v>
      </c>
      <c r="Z3" s="94">
        <v>70</v>
      </c>
      <c r="AA3" s="94">
        <v>49</v>
      </c>
      <c r="AB3" s="94">
        <v>99</v>
      </c>
      <c r="AC3" s="93">
        <f>SUM(Z3:AB3)</f>
        <v>218</v>
      </c>
      <c r="AD3" s="363">
        <v>442</v>
      </c>
      <c r="AE3" s="90"/>
    </row>
    <row r="4" spans="1:31" x14ac:dyDescent="0.2">
      <c r="H4" s="89"/>
      <c r="O4" s="89"/>
      <c r="P4" s="366">
        <v>0.41</v>
      </c>
      <c r="Q4" s="366">
        <v>0.19</v>
      </c>
      <c r="R4" s="366">
        <v>0.41</v>
      </c>
      <c r="S4" s="367"/>
      <c r="X4" s="204"/>
      <c r="AC4" s="204"/>
      <c r="AD4" s="125"/>
    </row>
    <row r="5" spans="1:31" ht="15" x14ac:dyDescent="0.25">
      <c r="A5" s="375" t="s">
        <v>1532</v>
      </c>
      <c r="B5" s="131" t="s">
        <v>1299</v>
      </c>
      <c r="D5" s="64">
        <v>40</v>
      </c>
      <c r="E5" s="64">
        <v>10</v>
      </c>
      <c r="F5" s="64">
        <v>21</v>
      </c>
      <c r="G5" s="92">
        <f>SUM(D5:F5)</f>
        <v>71</v>
      </c>
      <c r="H5" s="89"/>
      <c r="J5" s="64">
        <v>22</v>
      </c>
      <c r="K5" s="64">
        <v>11</v>
      </c>
      <c r="L5" s="64">
        <v>28</v>
      </c>
      <c r="M5" s="92">
        <f>SUM(J5:L5)</f>
        <v>61</v>
      </c>
      <c r="N5" s="90"/>
      <c r="O5" s="89"/>
      <c r="S5" s="89"/>
      <c r="T5" s="160" t="s">
        <v>1634</v>
      </c>
      <c r="U5" s="175">
        <v>10</v>
      </c>
      <c r="V5" s="175">
        <v>3</v>
      </c>
      <c r="W5" s="175">
        <v>11</v>
      </c>
      <c r="X5" s="225">
        <f>SUM(U5:W5)</f>
        <v>24</v>
      </c>
      <c r="Y5" s="176"/>
      <c r="Z5" s="175">
        <v>8</v>
      </c>
      <c r="AA5" s="175">
        <v>1</v>
      </c>
      <c r="AB5" s="175">
        <v>6</v>
      </c>
      <c r="AC5" s="225">
        <f>SUM(Z5:AB5)</f>
        <v>15</v>
      </c>
      <c r="AD5" s="361">
        <v>39</v>
      </c>
    </row>
    <row r="6" spans="1:31" ht="15" x14ac:dyDescent="0.25">
      <c r="A6" s="376"/>
      <c r="B6" s="132" t="s">
        <v>1300</v>
      </c>
      <c r="D6" s="64">
        <v>27</v>
      </c>
      <c r="E6" s="64">
        <v>11</v>
      </c>
      <c r="F6" s="64">
        <v>27</v>
      </c>
      <c r="G6" s="92">
        <f>SUM(D6:F6)</f>
        <v>65</v>
      </c>
      <c r="H6" s="89"/>
      <c r="J6" s="64">
        <v>16</v>
      </c>
      <c r="K6" s="64">
        <v>20</v>
      </c>
      <c r="L6" s="64">
        <v>37</v>
      </c>
      <c r="M6" s="92">
        <f>SUM(J6:L6)</f>
        <v>73</v>
      </c>
      <c r="N6" s="90"/>
      <c r="O6" s="89"/>
      <c r="S6" s="89"/>
      <c r="T6" s="161"/>
      <c r="U6" s="162">
        <v>0.09</v>
      </c>
      <c r="V6" s="162">
        <v>0.09</v>
      </c>
      <c r="W6" s="162">
        <v>0.14000000000000001</v>
      </c>
      <c r="X6" s="166">
        <v>0.11</v>
      </c>
      <c r="Z6" s="162">
        <v>0.05</v>
      </c>
      <c r="AA6" s="162">
        <v>0.02</v>
      </c>
      <c r="AB6" s="162">
        <v>0.05</v>
      </c>
      <c r="AC6" s="166">
        <v>0.05</v>
      </c>
      <c r="AD6" s="362">
        <v>0.09</v>
      </c>
    </row>
    <row r="7" spans="1:31" ht="15" x14ac:dyDescent="0.25">
      <c r="A7" s="376"/>
      <c r="B7" s="133" t="s">
        <v>1301</v>
      </c>
      <c r="D7" s="64">
        <v>43</v>
      </c>
      <c r="E7" s="64">
        <v>13</v>
      </c>
      <c r="F7" s="64">
        <v>32</v>
      </c>
      <c r="G7" s="92">
        <f>SUM(D7:F7)</f>
        <v>88</v>
      </c>
      <c r="H7" s="89"/>
      <c r="J7" s="64">
        <v>32</v>
      </c>
      <c r="K7" s="64">
        <v>18</v>
      </c>
      <c r="L7" s="64">
        <v>34</v>
      </c>
      <c r="M7" s="92">
        <f>SUM(J7:L7)</f>
        <v>84</v>
      </c>
      <c r="N7" s="90"/>
      <c r="O7" s="89"/>
      <c r="S7" s="89"/>
      <c r="AD7" s="125"/>
    </row>
    <row r="8" spans="1:31" ht="15" x14ac:dyDescent="0.25">
      <c r="B8" s="145"/>
      <c r="H8" s="89"/>
      <c r="N8" s="90"/>
      <c r="O8" s="89"/>
      <c r="S8" s="89"/>
      <c r="T8" s="160" t="s">
        <v>1635</v>
      </c>
      <c r="U8" s="177">
        <v>15</v>
      </c>
      <c r="V8" s="177">
        <v>8</v>
      </c>
      <c r="W8" s="177">
        <v>18</v>
      </c>
      <c r="X8" s="225">
        <f>SUM(U8:W8)</f>
        <v>41</v>
      </c>
      <c r="Z8" s="177">
        <v>14</v>
      </c>
      <c r="AA8" s="177">
        <v>9</v>
      </c>
      <c r="AB8" s="177">
        <v>25</v>
      </c>
      <c r="AC8" s="225">
        <f>SUM(Z8:AB8)</f>
        <v>48</v>
      </c>
      <c r="AD8" s="135">
        <f>SUM(U8+V8+W8+Z8+AA8+AB8)</f>
        <v>89</v>
      </c>
    </row>
    <row r="9" spans="1:31" ht="15" x14ac:dyDescent="0.25">
      <c r="B9" s="145"/>
      <c r="D9" s="64"/>
      <c r="E9" s="64"/>
      <c r="F9" s="64"/>
      <c r="G9" s="141"/>
      <c r="H9" s="89"/>
      <c r="J9" s="64"/>
      <c r="K9" s="64"/>
      <c r="L9" s="64"/>
      <c r="M9" s="90"/>
      <c r="N9" s="90"/>
      <c r="O9" s="89"/>
      <c r="S9" s="89"/>
      <c r="U9" s="162">
        <v>0.14000000000000001</v>
      </c>
      <c r="V9" s="162">
        <v>0.24</v>
      </c>
      <c r="W9" s="162">
        <v>0.23</v>
      </c>
      <c r="X9" s="166">
        <v>0.18</v>
      </c>
      <c r="Z9" s="162">
        <v>0.2</v>
      </c>
      <c r="AA9" s="162">
        <v>0.18</v>
      </c>
      <c r="AB9" s="162">
        <v>0.25</v>
      </c>
      <c r="AC9" s="166">
        <v>0.22</v>
      </c>
      <c r="AD9" s="362">
        <v>0.2</v>
      </c>
    </row>
    <row r="10" spans="1:31" ht="15" x14ac:dyDescent="0.25">
      <c r="A10" s="376"/>
      <c r="B10" s="134" t="s">
        <v>1302</v>
      </c>
      <c r="D10" s="64"/>
      <c r="E10" s="64"/>
      <c r="F10" s="64"/>
      <c r="G10" s="141"/>
      <c r="H10" s="89"/>
      <c r="I10" s="235">
        <v>3</v>
      </c>
      <c r="J10" s="64">
        <v>6</v>
      </c>
      <c r="K10" s="64">
        <v>4</v>
      </c>
      <c r="L10" s="64">
        <v>9</v>
      </c>
      <c r="M10" s="92">
        <f>SUM(J10:L10)</f>
        <v>19</v>
      </c>
      <c r="N10" s="141"/>
      <c r="O10" s="89"/>
      <c r="S10" s="89"/>
      <c r="T10" s="161"/>
    </row>
    <row r="11" spans="1:31" ht="15" x14ac:dyDescent="0.25">
      <c r="A11" s="376"/>
      <c r="B11" s="135" t="s">
        <v>1303</v>
      </c>
      <c r="D11" s="64"/>
      <c r="E11" s="64"/>
      <c r="F11" s="64"/>
      <c r="G11" s="141"/>
      <c r="H11" s="89"/>
      <c r="J11" s="64">
        <v>6</v>
      </c>
      <c r="K11" s="64">
        <v>7</v>
      </c>
      <c r="L11" s="64">
        <v>11</v>
      </c>
      <c r="M11" s="92">
        <f t="shared" ref="M11:M24" si="0">SUM(J11:L11)</f>
        <v>24</v>
      </c>
      <c r="N11" s="141"/>
      <c r="O11" s="89"/>
      <c r="P11" s="368" t="s">
        <v>1305</v>
      </c>
      <c r="Q11" s="139" t="s">
        <v>1306</v>
      </c>
      <c r="R11" s="140" t="s">
        <v>1307</v>
      </c>
      <c r="S11" s="89"/>
      <c r="T11" s="151"/>
    </row>
    <row r="12" spans="1:31" ht="15" x14ac:dyDescent="0.25">
      <c r="A12" s="376"/>
      <c r="B12" s="170" t="s">
        <v>1304</v>
      </c>
      <c r="D12" s="64"/>
      <c r="E12" s="64"/>
      <c r="F12" s="64"/>
      <c r="G12" s="141"/>
      <c r="H12" s="89"/>
      <c r="J12" s="64">
        <v>12</v>
      </c>
      <c r="K12" s="64">
        <v>7</v>
      </c>
      <c r="L12" s="64">
        <v>12</v>
      </c>
      <c r="M12" s="148">
        <f>SUM(J12:L12)</f>
        <v>31</v>
      </c>
      <c r="N12" s="141">
        <f>SUM(M10:M12)</f>
        <v>74</v>
      </c>
      <c r="O12" s="89"/>
      <c r="P12" s="364">
        <v>132</v>
      </c>
      <c r="Q12" s="364">
        <v>138</v>
      </c>
      <c r="R12" s="364">
        <v>172</v>
      </c>
      <c r="S12" s="365">
        <f>SUM(P12:R12)</f>
        <v>442</v>
      </c>
      <c r="T12" s="161"/>
    </row>
    <row r="13" spans="1:31" ht="15" x14ac:dyDescent="0.25">
      <c r="B13" s="137">
        <v>4</v>
      </c>
      <c r="C13" s="236">
        <v>4</v>
      </c>
      <c r="D13" s="64">
        <v>15</v>
      </c>
      <c r="E13" s="64">
        <v>3</v>
      </c>
      <c r="F13" s="64">
        <v>13</v>
      </c>
      <c r="G13" s="147">
        <f>SUM(D13:F13)</f>
        <v>31</v>
      </c>
      <c r="H13" s="89"/>
      <c r="J13" s="64"/>
      <c r="K13" s="64"/>
      <c r="L13" s="64"/>
      <c r="M13" s="141"/>
      <c r="N13" s="141"/>
      <c r="O13" s="89"/>
      <c r="P13" s="366">
        <v>0.3</v>
      </c>
      <c r="Q13" s="366">
        <v>0.31</v>
      </c>
      <c r="R13" s="366">
        <v>0.39</v>
      </c>
      <c r="S13" s="367"/>
      <c r="T13" s="151"/>
    </row>
    <row r="14" spans="1:31" ht="15" x14ac:dyDescent="0.25">
      <c r="B14" s="135">
        <v>4</v>
      </c>
      <c r="D14" s="64">
        <v>11</v>
      </c>
      <c r="E14" s="64">
        <v>3</v>
      </c>
      <c r="F14" s="64">
        <v>9</v>
      </c>
      <c r="G14" s="92">
        <f>SUM(D14:F14)</f>
        <v>23</v>
      </c>
      <c r="H14" s="89"/>
      <c r="J14" s="64"/>
      <c r="K14" s="64"/>
      <c r="L14" s="64"/>
      <c r="M14" s="141"/>
      <c r="N14" s="141"/>
      <c r="O14" s="89"/>
      <c r="S14" s="89"/>
      <c r="T14" s="161"/>
    </row>
    <row r="15" spans="1:31" ht="15" x14ac:dyDescent="0.25">
      <c r="B15" s="170">
        <v>4</v>
      </c>
      <c r="D15" s="64">
        <v>8</v>
      </c>
      <c r="E15" s="64">
        <v>5</v>
      </c>
      <c r="F15" s="64">
        <v>11</v>
      </c>
      <c r="G15" s="148">
        <f>SUM(D15:F15)</f>
        <v>24</v>
      </c>
      <c r="H15" s="96">
        <f>SUM(G13:G15)</f>
        <v>78</v>
      </c>
      <c r="J15" s="64"/>
      <c r="K15" s="64"/>
      <c r="L15" s="64"/>
      <c r="M15" s="141"/>
      <c r="N15" s="141"/>
      <c r="O15" s="89"/>
      <c r="S15" s="89"/>
      <c r="T15" s="151"/>
    </row>
    <row r="16" spans="1:31" ht="15" x14ac:dyDescent="0.25">
      <c r="B16" s="137">
        <v>5</v>
      </c>
      <c r="D16" s="143"/>
      <c r="E16" s="143"/>
      <c r="F16" s="143"/>
      <c r="G16" s="141"/>
      <c r="H16" s="89"/>
      <c r="I16" s="234">
        <v>5</v>
      </c>
      <c r="J16" s="64">
        <v>9</v>
      </c>
      <c r="K16" s="64">
        <v>3</v>
      </c>
      <c r="L16" s="64">
        <v>7</v>
      </c>
      <c r="M16" s="147">
        <f t="shared" si="0"/>
        <v>19</v>
      </c>
      <c r="N16" s="141"/>
      <c r="O16" s="89"/>
      <c r="S16" s="89"/>
      <c r="T16" s="161"/>
    </row>
    <row r="17" spans="2:23" ht="15" x14ac:dyDescent="0.25">
      <c r="B17" s="135">
        <v>5</v>
      </c>
      <c r="D17" s="64"/>
      <c r="E17" s="64"/>
      <c r="F17" s="64"/>
      <c r="G17" s="141"/>
      <c r="H17" s="89"/>
      <c r="I17" s="101"/>
      <c r="J17" s="64">
        <v>5</v>
      </c>
      <c r="K17" s="64">
        <v>6</v>
      </c>
      <c r="L17" s="64">
        <v>13</v>
      </c>
      <c r="M17" s="92">
        <f t="shared" si="0"/>
        <v>24</v>
      </c>
      <c r="N17" s="141"/>
      <c r="O17" s="89"/>
      <c r="P17" s="143" t="s">
        <v>1308</v>
      </c>
      <c r="Q17" s="143" t="s">
        <v>1309</v>
      </c>
      <c r="R17" s="143" t="s">
        <v>1313</v>
      </c>
      <c r="S17" s="89"/>
      <c r="T17" s="151"/>
    </row>
    <row r="18" spans="2:23" ht="15" x14ac:dyDescent="0.25">
      <c r="B18" s="170">
        <v>5</v>
      </c>
      <c r="D18" s="64"/>
      <c r="E18" s="64"/>
      <c r="F18" s="64"/>
      <c r="G18" s="141"/>
      <c r="H18" s="89"/>
      <c r="I18" s="101"/>
      <c r="J18" s="64">
        <v>6</v>
      </c>
      <c r="K18" s="64">
        <v>8</v>
      </c>
      <c r="L18" s="64">
        <v>11</v>
      </c>
      <c r="M18" s="148">
        <f t="shared" si="0"/>
        <v>25</v>
      </c>
      <c r="N18" s="141">
        <f>SUM(M16:M18)</f>
        <v>68</v>
      </c>
      <c r="O18" s="89"/>
      <c r="P18" s="364">
        <v>74</v>
      </c>
      <c r="Q18" s="364">
        <v>78</v>
      </c>
      <c r="R18" s="364">
        <v>68</v>
      </c>
      <c r="S18" s="89"/>
      <c r="T18" s="161"/>
    </row>
    <row r="19" spans="2:23" ht="15" x14ac:dyDescent="0.25">
      <c r="B19" s="137">
        <v>6</v>
      </c>
      <c r="C19" s="236">
        <v>6</v>
      </c>
      <c r="D19" s="64">
        <v>17</v>
      </c>
      <c r="E19" s="64">
        <v>4</v>
      </c>
      <c r="F19" s="64">
        <v>6</v>
      </c>
      <c r="G19" s="147">
        <f>SUM(D19:F19)</f>
        <v>27</v>
      </c>
      <c r="H19" s="89"/>
      <c r="I19" s="101"/>
      <c r="J19" s="64"/>
      <c r="K19" s="64"/>
      <c r="L19" s="64"/>
      <c r="M19" s="141"/>
      <c r="N19" s="141"/>
      <c r="O19" s="89"/>
      <c r="P19" s="366">
        <v>0.17</v>
      </c>
      <c r="Q19" s="366">
        <v>0.18</v>
      </c>
      <c r="R19" s="366">
        <v>0.15</v>
      </c>
      <c r="S19" s="89"/>
    </row>
    <row r="20" spans="2:23" ht="15" x14ac:dyDescent="0.25">
      <c r="B20" s="135">
        <v>6</v>
      </c>
      <c r="D20" s="64">
        <v>7</v>
      </c>
      <c r="E20" s="64">
        <v>5</v>
      </c>
      <c r="F20" s="64">
        <v>6</v>
      </c>
      <c r="G20" s="92">
        <f>SUM(D20:F20)</f>
        <v>18</v>
      </c>
      <c r="H20" s="89"/>
      <c r="I20" s="101"/>
      <c r="J20" s="64"/>
      <c r="K20" s="64"/>
      <c r="L20" s="64"/>
      <c r="M20" s="141"/>
      <c r="N20" s="141"/>
      <c r="O20" s="89"/>
      <c r="P20" s="64"/>
      <c r="Q20" s="64"/>
      <c r="R20" s="64"/>
      <c r="S20" s="89"/>
    </row>
    <row r="21" spans="2:23" ht="15" x14ac:dyDescent="0.25">
      <c r="B21" s="170">
        <v>6</v>
      </c>
      <c r="D21" s="64">
        <v>19</v>
      </c>
      <c r="E21" s="64">
        <v>5</v>
      </c>
      <c r="F21" s="64">
        <v>12</v>
      </c>
      <c r="G21" s="148">
        <f>SUM(D21:F21)</f>
        <v>36</v>
      </c>
      <c r="H21" s="96">
        <f>SUM(G19:G21)</f>
        <v>81</v>
      </c>
      <c r="J21" s="64"/>
      <c r="K21" s="64"/>
      <c r="L21" s="64"/>
      <c r="M21" s="141"/>
      <c r="N21" s="141"/>
      <c r="O21" s="89"/>
      <c r="P21" s="143" t="s">
        <v>1310</v>
      </c>
      <c r="Q21" s="143" t="s">
        <v>1311</v>
      </c>
      <c r="R21" s="143" t="s">
        <v>1312</v>
      </c>
      <c r="S21" s="89"/>
    </row>
    <row r="22" spans="2:23" ht="15" x14ac:dyDescent="0.25">
      <c r="B22" s="137">
        <v>7</v>
      </c>
      <c r="D22" s="143"/>
      <c r="E22" s="143"/>
      <c r="F22" s="143"/>
      <c r="G22" s="141"/>
      <c r="H22" s="89"/>
      <c r="I22" s="234">
        <v>7</v>
      </c>
      <c r="J22" s="64">
        <v>7</v>
      </c>
      <c r="K22" s="64">
        <v>4</v>
      </c>
      <c r="L22" s="64">
        <v>12</v>
      </c>
      <c r="M22" s="147">
        <f t="shared" si="0"/>
        <v>23</v>
      </c>
      <c r="N22" s="141"/>
      <c r="O22" s="89"/>
      <c r="P22" s="364">
        <v>81</v>
      </c>
      <c r="Q22" s="364">
        <v>76</v>
      </c>
      <c r="R22" s="364">
        <v>65</v>
      </c>
      <c r="S22" s="89"/>
    </row>
    <row r="23" spans="2:23" ht="15" x14ac:dyDescent="0.25">
      <c r="B23" s="135">
        <v>7</v>
      </c>
      <c r="D23" s="64"/>
      <c r="E23" s="64"/>
      <c r="F23" s="64"/>
      <c r="G23" s="141"/>
      <c r="H23" s="89"/>
      <c r="J23" s="64">
        <v>5</v>
      </c>
      <c r="K23" s="64">
        <v>7</v>
      </c>
      <c r="L23" s="64">
        <v>13</v>
      </c>
      <c r="M23" s="92">
        <f t="shared" si="0"/>
        <v>25</v>
      </c>
      <c r="N23" s="141"/>
      <c r="O23" s="89"/>
      <c r="P23" s="366">
        <v>0.18</v>
      </c>
      <c r="Q23" s="366">
        <v>0.17</v>
      </c>
      <c r="R23" s="366">
        <v>0.15</v>
      </c>
      <c r="S23" s="89"/>
    </row>
    <row r="24" spans="2:23" ht="15" x14ac:dyDescent="0.25">
      <c r="B24" s="170">
        <v>7</v>
      </c>
      <c r="D24" s="143"/>
      <c r="E24" s="143"/>
      <c r="F24" s="143"/>
      <c r="G24" s="141"/>
      <c r="H24" s="89"/>
      <c r="J24" s="64">
        <v>14</v>
      </c>
      <c r="K24" s="64">
        <v>3</v>
      </c>
      <c r="L24" s="64">
        <v>11</v>
      </c>
      <c r="M24" s="148">
        <f t="shared" si="0"/>
        <v>28</v>
      </c>
      <c r="N24" s="141">
        <f>SUM(M22:M24)</f>
        <v>76</v>
      </c>
      <c r="O24" s="89"/>
      <c r="S24" s="89"/>
      <c r="W24" s="109" t="s">
        <v>1197</v>
      </c>
    </row>
    <row r="25" spans="2:23" ht="15" x14ac:dyDescent="0.25">
      <c r="B25" s="137">
        <v>8</v>
      </c>
      <c r="C25" s="236">
        <v>8</v>
      </c>
      <c r="D25" s="64">
        <v>8</v>
      </c>
      <c r="E25" s="64">
        <v>3</v>
      </c>
      <c r="F25" s="64">
        <v>2</v>
      </c>
      <c r="G25" s="147">
        <f>SUM(D25:F25)</f>
        <v>13</v>
      </c>
      <c r="H25" s="89"/>
      <c r="J25" s="64"/>
      <c r="K25" s="64"/>
      <c r="L25" s="64"/>
      <c r="M25" s="141"/>
      <c r="N25" s="141"/>
      <c r="O25" s="89"/>
      <c r="S25" s="89"/>
    </row>
    <row r="26" spans="2:23" ht="15" x14ac:dyDescent="0.25">
      <c r="B26" s="135">
        <v>8</v>
      </c>
      <c r="D26" s="64">
        <v>9</v>
      </c>
      <c r="E26" s="64">
        <v>3</v>
      </c>
      <c r="F26" s="64">
        <v>12</v>
      </c>
      <c r="G26" s="92">
        <f>SUM(D26:F26)</f>
        <v>24</v>
      </c>
      <c r="H26" s="89"/>
      <c r="J26" s="64" t="s">
        <v>1197</v>
      </c>
      <c r="K26" s="64"/>
      <c r="L26" s="64"/>
      <c r="M26" s="141"/>
      <c r="N26" s="141"/>
      <c r="O26" s="89"/>
      <c r="S26" s="89"/>
    </row>
    <row r="27" spans="2:23" ht="15" x14ac:dyDescent="0.25">
      <c r="B27" s="136">
        <v>8</v>
      </c>
      <c r="D27" s="64">
        <v>16</v>
      </c>
      <c r="E27" s="64">
        <v>3</v>
      </c>
      <c r="F27" s="64">
        <v>9</v>
      </c>
      <c r="G27" s="92">
        <f>SUM(D27:F27)</f>
        <v>28</v>
      </c>
      <c r="H27" s="96">
        <f>SUM(G25:G27)</f>
        <v>65</v>
      </c>
      <c r="J27" s="64"/>
      <c r="K27" s="64"/>
      <c r="L27" s="64"/>
      <c r="M27" s="141"/>
      <c r="N27" s="141"/>
      <c r="O27" s="89"/>
      <c r="S27" s="89"/>
    </row>
    <row r="28" spans="2:23" ht="15" x14ac:dyDescent="0.25">
      <c r="D28" s="144">
        <f>SUM(D13:D27)</f>
        <v>110</v>
      </c>
      <c r="E28" s="144">
        <f>SUM(E13:E27)</f>
        <v>34</v>
      </c>
      <c r="F28" s="144">
        <f>SUM(F13:F27)</f>
        <v>80</v>
      </c>
      <c r="G28" s="142">
        <f>SUM(G13:G27)</f>
        <v>224</v>
      </c>
      <c r="H28" s="370">
        <f>SUM(H15:H27)</f>
        <v>224</v>
      </c>
      <c r="J28" s="149">
        <f>SUM(J10:J27)</f>
        <v>70</v>
      </c>
      <c r="K28" s="149">
        <f>SUM(K10:K27)</f>
        <v>49</v>
      </c>
      <c r="L28" s="149">
        <f>SUM(L10:L27)</f>
        <v>99</v>
      </c>
      <c r="M28" s="149">
        <f>SUM(M10:M27)</f>
        <v>218</v>
      </c>
      <c r="N28" s="84">
        <f>SUM(N12:N24)</f>
        <v>218</v>
      </c>
      <c r="O28" s="89"/>
      <c r="S28" s="89"/>
    </row>
    <row r="29" spans="2:23" x14ac:dyDescent="0.2">
      <c r="H29" s="89"/>
      <c r="O29" s="89"/>
      <c r="S29" s="89"/>
    </row>
    <row r="30" spans="2:23" ht="15" x14ac:dyDescent="0.25">
      <c r="D30" s="369" t="s">
        <v>1309</v>
      </c>
      <c r="E30" s="369" t="s">
        <v>1310</v>
      </c>
      <c r="F30" s="369" t="s">
        <v>1312</v>
      </c>
      <c r="H30" s="89"/>
      <c r="J30" s="369" t="s">
        <v>1308</v>
      </c>
      <c r="K30" s="369" t="s">
        <v>1313</v>
      </c>
      <c r="L30" s="369" t="s">
        <v>1311</v>
      </c>
      <c r="O30" s="89"/>
      <c r="S30" s="89"/>
    </row>
    <row r="31" spans="2:23" ht="15" x14ac:dyDescent="0.25">
      <c r="D31" s="64">
        <v>78</v>
      </c>
      <c r="E31" s="64">
        <v>81</v>
      </c>
      <c r="F31" s="64">
        <v>65</v>
      </c>
      <c r="H31" s="89"/>
      <c r="J31" s="64">
        <v>74</v>
      </c>
      <c r="K31" s="64">
        <v>68</v>
      </c>
      <c r="L31" s="64">
        <v>76</v>
      </c>
      <c r="M31" s="84">
        <f>SUM(D31:L31)</f>
        <v>442</v>
      </c>
      <c r="O31" s="89"/>
      <c r="S31" s="89"/>
    </row>
    <row r="32" spans="2:23" x14ac:dyDescent="0.2">
      <c r="D32" s="138">
        <v>0.18</v>
      </c>
      <c r="E32" s="138">
        <v>0.18</v>
      </c>
      <c r="F32" s="138">
        <v>0.15</v>
      </c>
      <c r="H32" s="89"/>
      <c r="J32" s="138">
        <v>0.14000000000000001</v>
      </c>
      <c r="K32" s="138">
        <v>0.2</v>
      </c>
      <c r="L32" s="138">
        <v>0.19</v>
      </c>
      <c r="S32" s="89"/>
    </row>
    <row r="34" spans="4:4" ht="15" x14ac:dyDescent="0.25">
      <c r="D34" s="143"/>
    </row>
    <row r="35" spans="4:4" x14ac:dyDescent="0.2">
      <c r="D35" s="64"/>
    </row>
    <row r="36" spans="4:4" x14ac:dyDescent="0.2">
      <c r="D36" s="64"/>
    </row>
  </sheetData>
  <mergeCells count="3">
    <mergeCell ref="D1:F1"/>
    <mergeCell ref="A5:A7"/>
    <mergeCell ref="A10:A12"/>
  </mergeCells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H69"/>
  <sheetViews>
    <sheetView workbookViewId="0">
      <selection activeCell="I56" sqref="I56"/>
    </sheetView>
  </sheetViews>
  <sheetFormatPr defaultColWidth="8.625" defaultRowHeight="14.25" x14ac:dyDescent="0.2"/>
  <cols>
    <col min="1" max="1" width="4.125" customWidth="1"/>
    <col min="2" max="2" width="18.125" customWidth="1"/>
    <col min="3" max="3" width="4" customWidth="1"/>
    <col min="4" max="4" width="4.625" customWidth="1"/>
    <col min="5" max="5" width="4.375" customWidth="1"/>
    <col min="6" max="6" width="4.125" customWidth="1"/>
    <col min="7" max="7" width="4.25" customWidth="1"/>
    <col min="8" max="8" width="4.125" customWidth="1"/>
    <col min="9" max="9" width="4.625" customWidth="1"/>
    <col min="10" max="10" width="4" customWidth="1"/>
    <col min="11" max="11" width="4.375" customWidth="1"/>
    <col min="12" max="13" width="3.875" customWidth="1"/>
    <col min="14" max="14" width="4.125" customWidth="1"/>
    <col min="15" max="15" width="4.25" customWidth="1"/>
    <col min="16" max="16" width="4" customWidth="1"/>
    <col min="17" max="17" width="4.5" customWidth="1"/>
    <col min="18" max="18" width="4.125" customWidth="1"/>
    <col min="19" max="19" width="4.375" customWidth="1"/>
    <col min="20" max="20" width="4.5" customWidth="1"/>
    <col min="21" max="21" width="4" customWidth="1"/>
    <col min="22" max="22" width="3.125" customWidth="1"/>
    <col min="23" max="23" width="4.375" customWidth="1"/>
    <col min="24" max="24" width="4.625" customWidth="1"/>
    <col min="25" max="25" width="4.25" customWidth="1"/>
    <col min="26" max="26" width="4" customWidth="1"/>
    <col min="27" max="27" width="4.125" customWidth="1"/>
    <col min="28" max="28" width="5.5" customWidth="1"/>
    <col min="29" max="29" width="4.75" customWidth="1"/>
    <col min="30" max="30" width="4.5" customWidth="1"/>
    <col min="31" max="31" width="5.75" customWidth="1"/>
    <col min="32" max="32" width="5.625" customWidth="1"/>
    <col min="33" max="33" width="6.5" customWidth="1"/>
  </cols>
  <sheetData>
    <row r="1" spans="1:33" x14ac:dyDescent="0.2">
      <c r="A1" s="126"/>
    </row>
    <row r="2" spans="1:33" ht="15" x14ac:dyDescent="0.25">
      <c r="B2">
        <v>3</v>
      </c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1" t="s">
        <v>1196</v>
      </c>
      <c r="Q2" s="71" t="s">
        <v>1194</v>
      </c>
      <c r="R2" s="72" t="s">
        <v>1191</v>
      </c>
      <c r="S2" s="72" t="s">
        <v>1192</v>
      </c>
      <c r="T2" s="72" t="s">
        <v>1193</v>
      </c>
      <c r="U2" s="71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1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3" spans="1:33" ht="15" x14ac:dyDescent="0.25">
      <c r="B3" s="156" t="s">
        <v>1413</v>
      </c>
      <c r="C3">
        <v>4</v>
      </c>
      <c r="D3" s="96">
        <v>4</v>
      </c>
      <c r="E3" s="101">
        <v>1</v>
      </c>
      <c r="F3" s="101">
        <v>3</v>
      </c>
      <c r="H3" s="89"/>
      <c r="I3" s="101"/>
      <c r="J3">
        <v>1</v>
      </c>
      <c r="K3">
        <v>1</v>
      </c>
      <c r="L3">
        <v>1</v>
      </c>
      <c r="P3">
        <v>1</v>
      </c>
      <c r="Q3" s="89"/>
      <c r="S3">
        <v>2</v>
      </c>
      <c r="T3" s="90">
        <v>2</v>
      </c>
      <c r="U3" s="89"/>
      <c r="X3">
        <v>1</v>
      </c>
      <c r="AA3" s="89"/>
      <c r="AB3" s="126"/>
      <c r="AC3" s="126"/>
      <c r="AD3" s="126"/>
      <c r="AE3" s="126"/>
      <c r="AF3" s="126"/>
    </row>
    <row r="4" spans="1:33" ht="15" x14ac:dyDescent="0.25">
      <c r="B4" s="156" t="s">
        <v>1414</v>
      </c>
      <c r="C4" s="101">
        <v>3</v>
      </c>
      <c r="D4" s="102">
        <v>5</v>
      </c>
      <c r="E4" s="101">
        <v>1</v>
      </c>
      <c r="F4" s="101">
        <v>4</v>
      </c>
      <c r="G4" s="101"/>
      <c r="H4" s="103"/>
      <c r="I4" s="101"/>
      <c r="J4" s="101">
        <v>2</v>
      </c>
      <c r="K4" s="101"/>
      <c r="L4" s="101">
        <v>1</v>
      </c>
      <c r="M4" s="101"/>
      <c r="N4" s="101">
        <v>2</v>
      </c>
      <c r="O4" s="104"/>
      <c r="P4" s="104">
        <v>1</v>
      </c>
      <c r="Q4" s="105"/>
      <c r="R4" s="101">
        <v>2</v>
      </c>
      <c r="S4" s="101">
        <v>3</v>
      </c>
      <c r="T4" s="101"/>
      <c r="U4" s="103"/>
      <c r="V4" s="101"/>
      <c r="W4" s="101"/>
      <c r="Y4">
        <v>1</v>
      </c>
      <c r="AA4" s="89"/>
      <c r="AB4">
        <v>2</v>
      </c>
      <c r="AC4">
        <v>1</v>
      </c>
      <c r="AD4">
        <v>3</v>
      </c>
      <c r="AE4">
        <v>2</v>
      </c>
    </row>
    <row r="5" spans="1:33" ht="15" x14ac:dyDescent="0.25">
      <c r="B5" s="156" t="s">
        <v>1415</v>
      </c>
      <c r="C5">
        <v>7</v>
      </c>
      <c r="D5" s="96">
        <v>5</v>
      </c>
      <c r="E5" s="101">
        <v>4</v>
      </c>
      <c r="F5" s="101">
        <v>1</v>
      </c>
      <c r="H5" s="89"/>
      <c r="I5" s="101"/>
      <c r="J5">
        <v>4</v>
      </c>
      <c r="K5">
        <v>1</v>
      </c>
      <c r="Q5" s="89"/>
      <c r="R5">
        <v>4</v>
      </c>
      <c r="S5">
        <v>1</v>
      </c>
      <c r="T5" s="90"/>
      <c r="U5" s="90"/>
      <c r="V5" s="99"/>
      <c r="Y5">
        <v>1</v>
      </c>
      <c r="AA5" s="89"/>
      <c r="AD5">
        <v>1</v>
      </c>
    </row>
    <row r="6" spans="1:33" ht="15" x14ac:dyDescent="0.25">
      <c r="B6" s="156" t="s">
        <v>1416</v>
      </c>
      <c r="C6">
        <v>3</v>
      </c>
      <c r="D6" s="96">
        <v>3</v>
      </c>
      <c r="E6" s="101">
        <v>1</v>
      </c>
      <c r="F6" s="101">
        <v>2</v>
      </c>
      <c r="H6" s="89"/>
      <c r="I6" s="101"/>
      <c r="J6">
        <v>1</v>
      </c>
      <c r="L6">
        <v>1</v>
      </c>
      <c r="M6">
        <v>1</v>
      </c>
      <c r="Q6" s="89"/>
      <c r="R6">
        <v>2</v>
      </c>
      <c r="S6">
        <v>1</v>
      </c>
      <c r="T6" s="90"/>
      <c r="U6" s="89"/>
      <c r="X6">
        <v>1</v>
      </c>
      <c r="AA6" s="89"/>
      <c r="AB6">
        <v>3</v>
      </c>
      <c r="AC6">
        <v>4</v>
      </c>
      <c r="AE6">
        <v>1</v>
      </c>
    </row>
    <row r="7" spans="1:33" ht="15" x14ac:dyDescent="0.25">
      <c r="B7" s="156" t="s">
        <v>1417</v>
      </c>
      <c r="C7">
        <v>5</v>
      </c>
      <c r="D7" s="96">
        <v>3</v>
      </c>
      <c r="E7" s="101">
        <v>2</v>
      </c>
      <c r="F7" s="101">
        <v>1</v>
      </c>
      <c r="H7" s="89"/>
      <c r="I7" s="101"/>
      <c r="J7">
        <v>1</v>
      </c>
      <c r="K7">
        <v>1</v>
      </c>
      <c r="O7">
        <v>1</v>
      </c>
      <c r="Q7" s="89"/>
      <c r="R7">
        <v>1</v>
      </c>
      <c r="S7">
        <v>2</v>
      </c>
      <c r="T7" s="90"/>
      <c r="U7" s="89"/>
      <c r="V7">
        <v>1</v>
      </c>
      <c r="AA7" s="89"/>
      <c r="AB7">
        <v>1</v>
      </c>
      <c r="AC7">
        <v>3</v>
      </c>
      <c r="AD7">
        <v>8</v>
      </c>
      <c r="AE7">
        <v>2</v>
      </c>
    </row>
    <row r="8" spans="1:33" ht="15" x14ac:dyDescent="0.25">
      <c r="B8" s="156" t="s">
        <v>1418</v>
      </c>
      <c r="C8">
        <v>2</v>
      </c>
      <c r="D8" s="96">
        <v>3</v>
      </c>
      <c r="E8" s="101">
        <v>3</v>
      </c>
      <c r="F8" s="101"/>
      <c r="H8" s="89"/>
      <c r="I8" s="101"/>
      <c r="J8">
        <v>1</v>
      </c>
      <c r="K8">
        <v>1</v>
      </c>
      <c r="P8">
        <v>1</v>
      </c>
      <c r="Q8" s="89"/>
      <c r="S8">
        <v>2</v>
      </c>
      <c r="T8" s="90">
        <v>1</v>
      </c>
      <c r="U8" s="89"/>
      <c r="Y8">
        <v>1</v>
      </c>
      <c r="AA8" s="89"/>
      <c r="AC8">
        <v>2</v>
      </c>
      <c r="AD8">
        <v>3</v>
      </c>
      <c r="AE8">
        <v>6</v>
      </c>
    </row>
    <row r="9" spans="1:33" ht="15" x14ac:dyDescent="0.25">
      <c r="B9" s="156" t="s">
        <v>1419</v>
      </c>
      <c r="C9">
        <v>3</v>
      </c>
      <c r="D9" s="96">
        <v>4</v>
      </c>
      <c r="E9" s="101">
        <v>3</v>
      </c>
      <c r="F9" s="101">
        <v>1</v>
      </c>
      <c r="H9" s="89"/>
      <c r="I9" s="106">
        <v>1</v>
      </c>
      <c r="J9" s="100">
        <v>1</v>
      </c>
      <c r="K9" s="100"/>
      <c r="P9">
        <v>2</v>
      </c>
      <c r="Q9" s="89"/>
      <c r="R9">
        <v>1</v>
      </c>
      <c r="S9">
        <v>3</v>
      </c>
      <c r="T9" s="90"/>
      <c r="U9" s="89"/>
      <c r="X9">
        <v>1</v>
      </c>
      <c r="AA9" s="89"/>
      <c r="AB9" s="126"/>
      <c r="AC9" s="126"/>
      <c r="AD9" s="126"/>
      <c r="AE9" s="126"/>
      <c r="AF9" s="126"/>
    </row>
    <row r="10" spans="1:33" ht="15" x14ac:dyDescent="0.25">
      <c r="B10" s="156" t="s">
        <v>1420</v>
      </c>
      <c r="C10">
        <v>2</v>
      </c>
      <c r="D10" s="96">
        <v>5</v>
      </c>
      <c r="E10" s="101">
        <v>2</v>
      </c>
      <c r="F10" s="101">
        <v>2</v>
      </c>
      <c r="G10">
        <v>1</v>
      </c>
      <c r="H10" s="89"/>
      <c r="I10" s="101"/>
      <c r="K10" s="100">
        <v>1</v>
      </c>
      <c r="L10">
        <v>2</v>
      </c>
      <c r="O10">
        <v>2</v>
      </c>
      <c r="Q10" s="89"/>
      <c r="R10">
        <v>1</v>
      </c>
      <c r="S10">
        <v>4</v>
      </c>
      <c r="T10" s="90"/>
      <c r="U10" s="89"/>
      <c r="Z10">
        <v>1</v>
      </c>
      <c r="AA10" s="89"/>
      <c r="AB10">
        <v>1</v>
      </c>
      <c r="AC10">
        <v>1</v>
      </c>
      <c r="AD10">
        <v>3</v>
      </c>
      <c r="AE10">
        <v>2</v>
      </c>
    </row>
    <row r="11" spans="1:33" ht="15" x14ac:dyDescent="0.25">
      <c r="B11" s="156" t="s">
        <v>1421</v>
      </c>
      <c r="C11">
        <v>6</v>
      </c>
      <c r="D11" s="96">
        <v>8</v>
      </c>
      <c r="E11" s="101">
        <v>3</v>
      </c>
      <c r="F11" s="101">
        <v>3</v>
      </c>
      <c r="G11">
        <v>2</v>
      </c>
      <c r="H11" s="89"/>
      <c r="I11" s="101"/>
      <c r="J11">
        <v>1</v>
      </c>
      <c r="M11">
        <v>2</v>
      </c>
      <c r="O11">
        <v>2</v>
      </c>
      <c r="P11">
        <v>3</v>
      </c>
      <c r="Q11" s="89"/>
      <c r="R11">
        <v>3</v>
      </c>
      <c r="S11">
        <v>4</v>
      </c>
      <c r="T11" s="90">
        <v>1</v>
      </c>
      <c r="U11" s="89"/>
      <c r="X11">
        <v>1</v>
      </c>
      <c r="AA11" s="89"/>
      <c r="AD11">
        <v>1</v>
      </c>
      <c r="AE11">
        <v>8</v>
      </c>
      <c r="AF11">
        <v>2</v>
      </c>
    </row>
    <row r="12" spans="1:33" ht="15" x14ac:dyDescent="0.25">
      <c r="B12" s="156" t="s">
        <v>1422</v>
      </c>
      <c r="C12">
        <v>3</v>
      </c>
      <c r="D12" s="96">
        <v>4</v>
      </c>
      <c r="E12" s="101">
        <v>1</v>
      </c>
      <c r="F12" s="101">
        <v>3</v>
      </c>
      <c r="H12" s="89"/>
      <c r="I12" s="101"/>
      <c r="K12">
        <v>1</v>
      </c>
      <c r="M12">
        <v>3</v>
      </c>
      <c r="Q12" s="89"/>
      <c r="R12">
        <v>3</v>
      </c>
      <c r="S12">
        <v>1</v>
      </c>
      <c r="T12" s="90"/>
      <c r="U12" s="89"/>
      <c r="X12">
        <v>1</v>
      </c>
      <c r="AA12" s="89"/>
      <c r="AB12">
        <v>3</v>
      </c>
      <c r="AC12">
        <v>4</v>
      </c>
      <c r="AE12">
        <v>1</v>
      </c>
    </row>
    <row r="13" spans="1:33" ht="15" x14ac:dyDescent="0.25">
      <c r="B13" s="156" t="s">
        <v>1526</v>
      </c>
      <c r="C13">
        <v>5</v>
      </c>
      <c r="D13" s="96">
        <v>7</v>
      </c>
      <c r="E13" s="101">
        <v>4</v>
      </c>
      <c r="F13" s="101">
        <v>3</v>
      </c>
      <c r="H13" s="89"/>
      <c r="I13" s="106">
        <v>1</v>
      </c>
      <c r="J13">
        <v>1</v>
      </c>
      <c r="L13">
        <v>1</v>
      </c>
      <c r="M13">
        <v>2</v>
      </c>
      <c r="O13">
        <v>2</v>
      </c>
      <c r="Q13" s="89"/>
      <c r="R13">
        <v>2</v>
      </c>
      <c r="S13" s="101">
        <v>5</v>
      </c>
      <c r="T13" s="90"/>
      <c r="V13" s="99"/>
      <c r="X13">
        <v>1</v>
      </c>
      <c r="AA13" s="89"/>
      <c r="AB13">
        <v>1</v>
      </c>
      <c r="AC13">
        <v>1</v>
      </c>
      <c r="AD13">
        <v>5</v>
      </c>
      <c r="AE13">
        <v>2</v>
      </c>
    </row>
    <row r="14" spans="1:33" ht="15" x14ac:dyDescent="0.25">
      <c r="A14">
        <v>12</v>
      </c>
      <c r="B14" s="156" t="s">
        <v>1527</v>
      </c>
      <c r="C14">
        <v>3</v>
      </c>
      <c r="D14" s="96">
        <v>4</v>
      </c>
      <c r="E14" s="101">
        <v>1</v>
      </c>
      <c r="F14" s="101">
        <v>3</v>
      </c>
      <c r="H14" s="89"/>
      <c r="I14" s="106">
        <v>1</v>
      </c>
      <c r="K14">
        <v>1</v>
      </c>
      <c r="N14">
        <v>1</v>
      </c>
      <c r="P14">
        <v>1</v>
      </c>
      <c r="Q14" s="89"/>
      <c r="R14">
        <v>2</v>
      </c>
      <c r="S14">
        <v>2</v>
      </c>
      <c r="T14" s="90"/>
      <c r="V14" s="99"/>
      <c r="X14">
        <v>1</v>
      </c>
      <c r="AA14" s="89"/>
      <c r="AC14">
        <v>3</v>
      </c>
      <c r="AD14">
        <v>3</v>
      </c>
    </row>
    <row r="15" spans="1:33" x14ac:dyDescent="0.2">
      <c r="E15" s="101"/>
      <c r="F15" s="101"/>
      <c r="I15" s="101"/>
    </row>
    <row r="16" spans="1:33" x14ac:dyDescent="0.2">
      <c r="E16" s="101"/>
      <c r="F16" s="101"/>
      <c r="I16" s="101"/>
    </row>
    <row r="17" spans="1:32" x14ac:dyDescent="0.2">
      <c r="B17">
        <v>5</v>
      </c>
      <c r="E17" s="101"/>
      <c r="F17" s="101"/>
      <c r="I17" s="101"/>
      <c r="K17" s="101"/>
    </row>
    <row r="18" spans="1:32" ht="15" x14ac:dyDescent="0.25">
      <c r="B18" s="156" t="s">
        <v>1402</v>
      </c>
      <c r="C18">
        <v>3</v>
      </c>
      <c r="D18" s="96">
        <v>3</v>
      </c>
      <c r="E18" s="101">
        <v>3</v>
      </c>
      <c r="F18" s="101"/>
      <c r="H18" s="89"/>
      <c r="I18" s="101"/>
      <c r="N18">
        <v>1</v>
      </c>
      <c r="P18">
        <v>2</v>
      </c>
      <c r="Q18" s="89"/>
      <c r="R18" s="100">
        <v>3</v>
      </c>
      <c r="S18" s="100"/>
      <c r="T18" s="90"/>
      <c r="U18" s="90"/>
      <c r="V18" s="99"/>
      <c r="X18">
        <v>1</v>
      </c>
      <c r="AA18" s="89"/>
      <c r="AB18" s="126"/>
      <c r="AC18" s="126"/>
      <c r="AD18" s="126"/>
      <c r="AE18" s="126"/>
      <c r="AF18" s="126"/>
    </row>
    <row r="19" spans="1:32" ht="15" x14ac:dyDescent="0.25">
      <c r="B19" s="156" t="s">
        <v>1403</v>
      </c>
      <c r="C19">
        <v>8</v>
      </c>
      <c r="D19" s="96">
        <v>6</v>
      </c>
      <c r="E19" s="101">
        <v>6</v>
      </c>
      <c r="F19" s="101"/>
      <c r="H19" s="89"/>
      <c r="I19" s="101"/>
      <c r="J19">
        <v>1</v>
      </c>
      <c r="K19">
        <v>1</v>
      </c>
      <c r="N19">
        <v>1</v>
      </c>
      <c r="P19">
        <v>3</v>
      </c>
      <c r="Q19" s="89"/>
      <c r="R19" s="100"/>
      <c r="S19" s="100">
        <v>4</v>
      </c>
      <c r="T19" s="90">
        <v>2</v>
      </c>
      <c r="U19" s="90"/>
      <c r="V19" s="99"/>
      <c r="X19">
        <v>1</v>
      </c>
      <c r="AA19" s="89"/>
      <c r="AC19">
        <v>6</v>
      </c>
      <c r="AE19">
        <v>8</v>
      </c>
    </row>
    <row r="20" spans="1:32" ht="15" x14ac:dyDescent="0.25">
      <c r="B20" s="156" t="s">
        <v>1404</v>
      </c>
      <c r="C20">
        <v>6</v>
      </c>
      <c r="D20" s="96">
        <v>3</v>
      </c>
      <c r="E20" s="101">
        <v>2</v>
      </c>
      <c r="F20" s="101">
        <v>1</v>
      </c>
      <c r="H20" s="89"/>
      <c r="I20" s="101"/>
      <c r="L20">
        <v>3</v>
      </c>
      <c r="Q20" s="89"/>
      <c r="R20" s="100">
        <v>1</v>
      </c>
      <c r="S20" s="100">
        <v>2</v>
      </c>
      <c r="T20" s="90"/>
      <c r="U20" s="90"/>
      <c r="V20" s="99"/>
      <c r="Z20">
        <v>1</v>
      </c>
      <c r="AA20" s="89"/>
      <c r="AB20" s="126"/>
      <c r="AC20" s="126"/>
      <c r="AD20" s="126"/>
      <c r="AE20" s="126"/>
      <c r="AF20" s="126"/>
    </row>
    <row r="21" spans="1:32" ht="15" x14ac:dyDescent="0.25">
      <c r="B21" s="156" t="s">
        <v>1405</v>
      </c>
      <c r="C21">
        <v>9</v>
      </c>
      <c r="D21" s="96">
        <v>9</v>
      </c>
      <c r="E21" s="101">
        <v>9</v>
      </c>
      <c r="F21" s="101"/>
      <c r="H21" s="89"/>
      <c r="I21" s="101">
        <v>1</v>
      </c>
      <c r="J21">
        <v>1</v>
      </c>
      <c r="L21">
        <v>3</v>
      </c>
      <c r="O21">
        <v>3</v>
      </c>
      <c r="P21">
        <v>1</v>
      </c>
      <c r="Q21" s="89"/>
      <c r="R21">
        <v>5</v>
      </c>
      <c r="S21">
        <v>4</v>
      </c>
      <c r="T21" s="90"/>
      <c r="U21" s="90"/>
      <c r="V21" s="99"/>
      <c r="X21">
        <v>1</v>
      </c>
      <c r="AA21" s="89"/>
      <c r="AB21">
        <v>1</v>
      </c>
      <c r="AC21">
        <v>3</v>
      </c>
      <c r="AD21">
        <v>3</v>
      </c>
      <c r="AE21">
        <v>2</v>
      </c>
    </row>
    <row r="22" spans="1:32" ht="15" x14ac:dyDescent="0.25">
      <c r="B22" s="156" t="s">
        <v>1406</v>
      </c>
      <c r="C22">
        <v>5</v>
      </c>
      <c r="D22" s="96">
        <v>6</v>
      </c>
      <c r="E22" s="101">
        <v>4</v>
      </c>
      <c r="F22" s="101">
        <v>2</v>
      </c>
      <c r="H22" s="89"/>
      <c r="I22" s="101"/>
      <c r="J22">
        <v>1</v>
      </c>
      <c r="M22">
        <v>2</v>
      </c>
      <c r="N22">
        <v>2</v>
      </c>
      <c r="O22">
        <v>1</v>
      </c>
      <c r="Q22" s="89"/>
      <c r="R22" s="100">
        <v>2</v>
      </c>
      <c r="S22" s="100">
        <v>4</v>
      </c>
      <c r="T22" s="90"/>
      <c r="U22" s="90"/>
      <c r="V22" s="99"/>
      <c r="X22">
        <v>1</v>
      </c>
      <c r="AA22" s="89"/>
      <c r="AE22">
        <v>8</v>
      </c>
      <c r="AF22">
        <v>2</v>
      </c>
    </row>
    <row r="23" spans="1:32" ht="15" x14ac:dyDescent="0.25">
      <c r="B23" s="156" t="s">
        <v>1407</v>
      </c>
      <c r="C23">
        <v>11</v>
      </c>
      <c r="D23" s="96">
        <v>9</v>
      </c>
      <c r="E23" s="101">
        <v>4</v>
      </c>
      <c r="F23" s="101">
        <v>4</v>
      </c>
      <c r="G23">
        <v>1</v>
      </c>
      <c r="H23" s="89"/>
      <c r="I23" s="106">
        <v>1</v>
      </c>
      <c r="J23" s="100">
        <v>3</v>
      </c>
      <c r="L23">
        <v>1</v>
      </c>
      <c r="M23">
        <v>1</v>
      </c>
      <c r="N23">
        <v>1</v>
      </c>
      <c r="O23">
        <v>2</v>
      </c>
      <c r="Q23" s="89"/>
      <c r="R23" s="100">
        <v>4</v>
      </c>
      <c r="S23" s="100">
        <v>4</v>
      </c>
      <c r="T23" s="100">
        <v>1</v>
      </c>
      <c r="U23" s="90"/>
      <c r="V23" s="99"/>
      <c r="Z23">
        <v>1</v>
      </c>
      <c r="AA23" s="89"/>
      <c r="AC23">
        <v>7</v>
      </c>
      <c r="AE23">
        <v>1</v>
      </c>
    </row>
    <row r="24" spans="1:32" ht="15" x14ac:dyDescent="0.25">
      <c r="B24" s="156" t="s">
        <v>1408</v>
      </c>
      <c r="C24">
        <v>3</v>
      </c>
      <c r="D24" s="102">
        <v>2</v>
      </c>
      <c r="E24" s="101">
        <v>2</v>
      </c>
      <c r="F24" s="101"/>
      <c r="G24" s="101"/>
      <c r="H24" s="103"/>
      <c r="I24" s="101"/>
      <c r="J24" s="101">
        <v>2</v>
      </c>
      <c r="K24" s="106"/>
      <c r="L24" s="101"/>
      <c r="M24" s="101"/>
      <c r="N24" s="101"/>
      <c r="O24" s="107"/>
      <c r="P24" s="107"/>
      <c r="Q24" s="103"/>
      <c r="R24" s="101"/>
      <c r="S24" s="106">
        <v>2</v>
      </c>
      <c r="T24" s="107"/>
      <c r="U24" s="103"/>
      <c r="V24" s="101"/>
      <c r="X24">
        <v>1</v>
      </c>
      <c r="AA24" s="89"/>
      <c r="AB24">
        <v>1</v>
      </c>
      <c r="AC24">
        <v>1</v>
      </c>
      <c r="AE24">
        <v>2</v>
      </c>
    </row>
    <row r="25" spans="1:32" ht="15" x14ac:dyDescent="0.25">
      <c r="B25" s="156" t="s">
        <v>1409</v>
      </c>
      <c r="C25" s="106">
        <v>3</v>
      </c>
      <c r="D25" s="102">
        <v>3</v>
      </c>
      <c r="E25" s="101">
        <v>2</v>
      </c>
      <c r="F25" s="101">
        <v>1</v>
      </c>
      <c r="G25" s="101"/>
      <c r="H25" s="103"/>
      <c r="I25" s="101"/>
      <c r="J25" s="101"/>
      <c r="K25" s="101"/>
      <c r="L25" s="101"/>
      <c r="M25" s="101"/>
      <c r="N25" s="101"/>
      <c r="O25" s="104"/>
      <c r="P25" s="104">
        <v>3</v>
      </c>
      <c r="Q25" s="105"/>
      <c r="R25" s="101"/>
      <c r="S25" s="101">
        <v>3</v>
      </c>
      <c r="T25" s="101"/>
      <c r="U25" s="103"/>
      <c r="V25" s="101">
        <v>1</v>
      </c>
      <c r="AA25" s="89"/>
      <c r="AD25">
        <v>3</v>
      </c>
    </row>
    <row r="26" spans="1:32" ht="15" x14ac:dyDescent="0.25">
      <c r="B26" s="156" t="s">
        <v>1410</v>
      </c>
      <c r="C26">
        <v>8</v>
      </c>
      <c r="D26" s="96">
        <v>9</v>
      </c>
      <c r="E26" s="101">
        <v>6</v>
      </c>
      <c r="F26" s="101">
        <v>3</v>
      </c>
      <c r="H26" s="89"/>
      <c r="I26" s="106">
        <v>1</v>
      </c>
      <c r="J26" s="100">
        <v>3</v>
      </c>
      <c r="L26">
        <v>2</v>
      </c>
      <c r="N26">
        <v>1</v>
      </c>
      <c r="P26">
        <v>2</v>
      </c>
      <c r="Q26" s="89"/>
      <c r="R26" s="100">
        <v>3</v>
      </c>
      <c r="S26" s="100">
        <v>4</v>
      </c>
      <c r="T26" s="100">
        <v>2</v>
      </c>
      <c r="U26" s="90"/>
      <c r="V26" s="99"/>
      <c r="X26">
        <v>1</v>
      </c>
      <c r="AA26" s="89"/>
      <c r="AB26">
        <v>1</v>
      </c>
      <c r="AC26">
        <v>8</v>
      </c>
      <c r="AE26">
        <v>1</v>
      </c>
    </row>
    <row r="27" spans="1:32" ht="15" x14ac:dyDescent="0.25">
      <c r="B27" s="156" t="s">
        <v>1411</v>
      </c>
      <c r="C27">
        <v>1</v>
      </c>
      <c r="D27" s="102">
        <v>2</v>
      </c>
      <c r="E27" s="101">
        <v>2</v>
      </c>
      <c r="F27" s="101"/>
      <c r="G27" s="101"/>
      <c r="H27" s="103"/>
      <c r="I27" s="101"/>
      <c r="J27" s="101">
        <v>1</v>
      </c>
      <c r="K27" s="106"/>
      <c r="L27" s="101"/>
      <c r="M27" s="101"/>
      <c r="N27" s="101"/>
      <c r="O27" s="107"/>
      <c r="P27" s="107">
        <v>1</v>
      </c>
      <c r="Q27" s="103"/>
      <c r="R27" s="101"/>
      <c r="S27" s="106">
        <v>2</v>
      </c>
      <c r="T27" s="107"/>
      <c r="U27" s="103"/>
      <c r="V27" s="101">
        <v>1</v>
      </c>
      <c r="AA27" s="89"/>
      <c r="AC27">
        <v>4</v>
      </c>
      <c r="AE27">
        <v>5</v>
      </c>
    </row>
    <row r="28" spans="1:32" ht="15" x14ac:dyDescent="0.25">
      <c r="A28">
        <v>11</v>
      </c>
      <c r="B28" s="156" t="s">
        <v>1412</v>
      </c>
      <c r="C28" s="106">
        <v>4</v>
      </c>
      <c r="D28" s="102">
        <v>3</v>
      </c>
      <c r="E28" s="101">
        <v>2</v>
      </c>
      <c r="F28" s="101">
        <v>1</v>
      </c>
      <c r="G28" s="101"/>
      <c r="H28" s="103"/>
      <c r="I28" s="101">
        <v>1</v>
      </c>
      <c r="J28" s="101"/>
      <c r="K28" s="101"/>
      <c r="L28" s="101"/>
      <c r="M28" s="101"/>
      <c r="N28" s="101"/>
      <c r="O28" s="104"/>
      <c r="P28" s="104">
        <v>2</v>
      </c>
      <c r="Q28" s="105"/>
      <c r="R28" s="101"/>
      <c r="S28" s="101">
        <v>3</v>
      </c>
      <c r="T28" s="101"/>
      <c r="U28" s="103"/>
      <c r="V28" s="101">
        <v>1</v>
      </c>
      <c r="AA28" s="89"/>
      <c r="AB28">
        <v>3</v>
      </c>
      <c r="AD28">
        <v>3</v>
      </c>
      <c r="AE28">
        <v>1</v>
      </c>
    </row>
    <row r="29" spans="1:32" x14ac:dyDescent="0.2">
      <c r="E29" s="101"/>
      <c r="F29" s="101"/>
      <c r="I29" s="101"/>
    </row>
    <row r="30" spans="1:32" x14ac:dyDescent="0.2">
      <c r="E30" s="101"/>
      <c r="F30" s="101"/>
      <c r="I30" s="101"/>
    </row>
    <row r="31" spans="1:32" x14ac:dyDescent="0.2">
      <c r="B31" s="64">
        <v>7</v>
      </c>
      <c r="E31" s="101"/>
      <c r="F31" s="101"/>
      <c r="I31" s="101"/>
    </row>
    <row r="32" spans="1:32" ht="15" x14ac:dyDescent="0.25">
      <c r="B32" s="156" t="s">
        <v>1391</v>
      </c>
      <c r="C32" s="101">
        <v>3</v>
      </c>
      <c r="D32" s="102">
        <v>5</v>
      </c>
      <c r="E32" s="101">
        <v>5</v>
      </c>
      <c r="F32" s="101"/>
      <c r="G32" s="64"/>
      <c r="H32" s="65"/>
      <c r="I32" s="101">
        <v>1</v>
      </c>
      <c r="J32" s="64"/>
      <c r="K32" s="66"/>
      <c r="L32" s="64">
        <v>1</v>
      </c>
      <c r="M32" s="64">
        <v>1</v>
      </c>
      <c r="N32" s="64">
        <v>1</v>
      </c>
      <c r="O32" s="68"/>
      <c r="P32" s="68">
        <v>1</v>
      </c>
      <c r="Q32" s="65"/>
      <c r="R32" s="64">
        <v>4</v>
      </c>
      <c r="S32" s="66">
        <v>1</v>
      </c>
      <c r="T32" s="68"/>
      <c r="U32" s="65"/>
      <c r="V32" s="64">
        <v>1</v>
      </c>
      <c r="W32" s="64"/>
      <c r="X32" s="64"/>
      <c r="AA32" s="89"/>
      <c r="AB32" s="126"/>
      <c r="AC32" s="126"/>
      <c r="AD32" s="126"/>
      <c r="AE32" s="126"/>
      <c r="AF32" s="126"/>
    </row>
    <row r="33" spans="1:34" ht="15" x14ac:dyDescent="0.25">
      <c r="B33" s="156" t="s">
        <v>1392</v>
      </c>
      <c r="C33" s="101">
        <v>3</v>
      </c>
      <c r="D33" s="102">
        <v>4</v>
      </c>
      <c r="E33" s="101">
        <v>2</v>
      </c>
      <c r="F33" s="101">
        <v>2</v>
      </c>
      <c r="G33" s="64"/>
      <c r="H33" s="65"/>
      <c r="I33" s="101"/>
      <c r="J33" s="64"/>
      <c r="K33" s="64">
        <v>2</v>
      </c>
      <c r="L33" s="64"/>
      <c r="M33" s="64">
        <v>1</v>
      </c>
      <c r="N33" s="64"/>
      <c r="O33" s="68">
        <v>1</v>
      </c>
      <c r="P33" s="68"/>
      <c r="Q33" s="65"/>
      <c r="R33" s="64">
        <v>1</v>
      </c>
      <c r="S33" s="66">
        <v>3</v>
      </c>
      <c r="T33" s="68"/>
      <c r="U33" s="65"/>
      <c r="V33" s="64"/>
      <c r="W33" s="64"/>
      <c r="X33" s="64">
        <v>1</v>
      </c>
      <c r="AA33" s="89"/>
      <c r="AB33">
        <v>1</v>
      </c>
      <c r="AC33">
        <v>4</v>
      </c>
      <c r="AD33">
        <v>1</v>
      </c>
      <c r="AE33">
        <v>2</v>
      </c>
    </row>
    <row r="34" spans="1:34" ht="15" x14ac:dyDescent="0.25">
      <c r="B34" s="156" t="s">
        <v>1393</v>
      </c>
      <c r="C34">
        <v>3</v>
      </c>
      <c r="D34" s="96">
        <v>2</v>
      </c>
      <c r="E34" s="101">
        <v>1</v>
      </c>
      <c r="F34" s="101"/>
      <c r="G34">
        <v>1</v>
      </c>
      <c r="H34" s="89"/>
      <c r="I34" s="101"/>
      <c r="J34">
        <v>1</v>
      </c>
      <c r="K34" s="64"/>
      <c r="M34" s="64">
        <v>1</v>
      </c>
      <c r="Q34" s="89"/>
      <c r="R34" s="64"/>
      <c r="T34" s="90">
        <v>2</v>
      </c>
      <c r="V34" s="99"/>
      <c r="Z34">
        <v>1</v>
      </c>
      <c r="AA34" s="89"/>
      <c r="AD34">
        <v>1</v>
      </c>
      <c r="AE34">
        <v>4</v>
      </c>
      <c r="AF34">
        <v>2</v>
      </c>
    </row>
    <row r="35" spans="1:34" ht="15" x14ac:dyDescent="0.25">
      <c r="B35" s="156" t="s">
        <v>1394</v>
      </c>
      <c r="C35">
        <v>2</v>
      </c>
      <c r="D35" s="96">
        <v>5</v>
      </c>
      <c r="E35" s="101">
        <v>3</v>
      </c>
      <c r="F35" s="101">
        <v>2</v>
      </c>
      <c r="H35" s="89"/>
      <c r="I35" s="101"/>
      <c r="J35" s="64">
        <v>2</v>
      </c>
      <c r="L35">
        <v>1</v>
      </c>
      <c r="P35" s="66">
        <v>2</v>
      </c>
      <c r="Q35" s="89"/>
      <c r="R35" s="100">
        <v>2</v>
      </c>
      <c r="S35" s="100">
        <v>3</v>
      </c>
      <c r="T35" s="90"/>
      <c r="V35" s="99">
        <v>1</v>
      </c>
      <c r="AA35" s="89"/>
      <c r="AC35">
        <v>10</v>
      </c>
      <c r="AE35">
        <v>1</v>
      </c>
    </row>
    <row r="36" spans="1:34" ht="15" x14ac:dyDescent="0.25">
      <c r="B36" s="156" t="s">
        <v>1395</v>
      </c>
      <c r="C36">
        <v>4</v>
      </c>
      <c r="D36" s="96">
        <v>5</v>
      </c>
      <c r="E36" s="101">
        <v>3</v>
      </c>
      <c r="F36" s="101">
        <v>2</v>
      </c>
      <c r="H36" s="89"/>
      <c r="I36" s="101"/>
      <c r="J36" s="64"/>
      <c r="K36">
        <v>1</v>
      </c>
      <c r="L36" s="64">
        <v>2</v>
      </c>
      <c r="M36" s="64">
        <v>2</v>
      </c>
      <c r="N36" s="64"/>
      <c r="Q36" s="89"/>
      <c r="S36" s="100">
        <v>5</v>
      </c>
      <c r="T36" s="90"/>
      <c r="V36" s="99">
        <v>1</v>
      </c>
      <c r="AA36" s="89"/>
      <c r="AB36">
        <v>1</v>
      </c>
      <c r="AC36">
        <v>1</v>
      </c>
      <c r="AE36">
        <v>2</v>
      </c>
    </row>
    <row r="37" spans="1:34" ht="15" x14ac:dyDescent="0.25">
      <c r="B37" s="156" t="s">
        <v>1396</v>
      </c>
      <c r="C37">
        <v>5</v>
      </c>
      <c r="D37" s="96">
        <v>6</v>
      </c>
      <c r="E37" s="101">
        <v>4</v>
      </c>
      <c r="F37" s="101">
        <v>2</v>
      </c>
      <c r="H37" s="89"/>
      <c r="I37" s="101">
        <v>1</v>
      </c>
      <c r="J37" s="64"/>
      <c r="K37" s="64">
        <v>1</v>
      </c>
      <c r="L37" s="64"/>
      <c r="O37" s="64">
        <v>1</v>
      </c>
      <c r="P37" s="66">
        <v>1</v>
      </c>
      <c r="Q37" s="89"/>
      <c r="R37" s="64"/>
      <c r="S37" s="100">
        <v>3</v>
      </c>
      <c r="T37" s="90">
        <v>1</v>
      </c>
      <c r="V37" s="99"/>
      <c r="Z37">
        <v>1</v>
      </c>
      <c r="AA37" s="89"/>
      <c r="AB37">
        <v>2</v>
      </c>
      <c r="AD37">
        <v>1</v>
      </c>
    </row>
    <row r="38" spans="1:34" ht="15" x14ac:dyDescent="0.25">
      <c r="B38" s="156" t="s">
        <v>1397</v>
      </c>
      <c r="C38">
        <v>3</v>
      </c>
      <c r="D38" s="96">
        <v>4</v>
      </c>
      <c r="E38" s="101">
        <v>2</v>
      </c>
      <c r="F38" s="101">
        <v>2</v>
      </c>
      <c r="H38" s="89"/>
      <c r="I38" s="106"/>
      <c r="J38" s="100"/>
      <c r="K38" s="100"/>
      <c r="L38" s="100">
        <v>1</v>
      </c>
      <c r="M38" s="100">
        <v>1</v>
      </c>
      <c r="N38">
        <v>1</v>
      </c>
      <c r="P38">
        <v>1</v>
      </c>
      <c r="Q38" s="89"/>
      <c r="R38">
        <v>3</v>
      </c>
      <c r="S38" s="100">
        <v>1</v>
      </c>
      <c r="T38" s="90"/>
      <c r="V38" s="99"/>
      <c r="X38">
        <v>1</v>
      </c>
      <c r="AA38" s="89"/>
      <c r="AB38">
        <v>1</v>
      </c>
      <c r="AC38">
        <v>1</v>
      </c>
      <c r="AE38">
        <v>1</v>
      </c>
    </row>
    <row r="39" spans="1:34" ht="15" x14ac:dyDescent="0.25">
      <c r="B39" s="156" t="s">
        <v>1398</v>
      </c>
      <c r="C39">
        <v>5</v>
      </c>
      <c r="D39" s="96">
        <v>3</v>
      </c>
      <c r="E39" s="101">
        <v>1</v>
      </c>
      <c r="F39" s="101">
        <v>2</v>
      </c>
      <c r="H39" s="89"/>
      <c r="I39" s="101"/>
      <c r="L39" s="100">
        <v>1</v>
      </c>
      <c r="M39">
        <v>1</v>
      </c>
      <c r="N39">
        <v>1</v>
      </c>
      <c r="Q39" s="89"/>
      <c r="R39" s="100"/>
      <c r="S39">
        <v>3</v>
      </c>
      <c r="T39" s="90"/>
      <c r="V39" s="99"/>
      <c r="X39">
        <v>1</v>
      </c>
      <c r="AA39" s="89"/>
      <c r="AB39" s="126"/>
      <c r="AC39" s="126"/>
      <c r="AD39" s="126"/>
      <c r="AE39" s="126"/>
      <c r="AF39" s="126"/>
    </row>
    <row r="40" spans="1:34" ht="15" x14ac:dyDescent="0.25">
      <c r="B40" s="156" t="s">
        <v>1399</v>
      </c>
      <c r="C40">
        <v>3</v>
      </c>
      <c r="D40" s="96">
        <v>3</v>
      </c>
      <c r="E40" s="101">
        <v>3</v>
      </c>
      <c r="F40" s="101"/>
      <c r="H40" s="89"/>
      <c r="I40" s="106">
        <v>1</v>
      </c>
      <c r="J40" s="64">
        <v>2</v>
      </c>
      <c r="L40" s="100"/>
      <c r="Q40" s="89"/>
      <c r="R40" s="100"/>
      <c r="S40" s="100">
        <v>3</v>
      </c>
      <c r="T40" s="100"/>
      <c r="V40" s="99"/>
      <c r="Y40">
        <v>1</v>
      </c>
      <c r="AA40" s="89"/>
      <c r="AB40">
        <v>5</v>
      </c>
      <c r="AD40">
        <v>3</v>
      </c>
    </row>
    <row r="41" spans="1:34" ht="15" x14ac:dyDescent="0.25">
      <c r="B41" s="156" t="s">
        <v>1400</v>
      </c>
      <c r="C41">
        <v>1</v>
      </c>
      <c r="D41" s="96">
        <v>5</v>
      </c>
      <c r="E41" s="101"/>
      <c r="F41" s="101">
        <v>5</v>
      </c>
      <c r="H41" s="89"/>
      <c r="I41" s="106"/>
      <c r="K41">
        <v>2</v>
      </c>
      <c r="L41">
        <v>1</v>
      </c>
      <c r="M41">
        <v>2</v>
      </c>
      <c r="Q41" s="89"/>
      <c r="R41" s="100">
        <v>2</v>
      </c>
      <c r="S41" s="100">
        <v>2</v>
      </c>
      <c r="T41" s="100">
        <v>1</v>
      </c>
      <c r="V41" s="99"/>
      <c r="Z41">
        <v>1</v>
      </c>
      <c r="AA41" s="89"/>
      <c r="AB41" s="126"/>
      <c r="AC41" s="126"/>
      <c r="AD41" s="126"/>
      <c r="AE41" s="126"/>
      <c r="AF41" s="126"/>
    </row>
    <row r="42" spans="1:34" ht="15" x14ac:dyDescent="0.25">
      <c r="A42">
        <v>11</v>
      </c>
      <c r="B42" s="156" t="s">
        <v>1401</v>
      </c>
      <c r="C42">
        <v>1</v>
      </c>
      <c r="D42" s="96">
        <v>4</v>
      </c>
      <c r="E42" s="101">
        <v>3</v>
      </c>
      <c r="F42" s="101">
        <v>1</v>
      </c>
      <c r="H42" s="89"/>
      <c r="I42" s="106"/>
      <c r="J42" s="100">
        <v>1</v>
      </c>
      <c r="K42" s="100"/>
      <c r="M42">
        <v>1</v>
      </c>
      <c r="N42">
        <v>1</v>
      </c>
      <c r="P42">
        <v>1</v>
      </c>
      <c r="Q42" s="89"/>
      <c r="R42" s="100">
        <v>1</v>
      </c>
      <c r="S42" s="100">
        <v>3</v>
      </c>
      <c r="T42" s="90"/>
      <c r="V42" s="99"/>
      <c r="X42">
        <v>1</v>
      </c>
      <c r="AA42" s="89"/>
      <c r="AB42" s="126"/>
      <c r="AC42" s="173" t="s">
        <v>1197</v>
      </c>
      <c r="AD42" s="126"/>
      <c r="AE42" s="126"/>
      <c r="AF42" s="126"/>
      <c r="AG42" s="84">
        <v>8</v>
      </c>
      <c r="AH42" t="s">
        <v>1533</v>
      </c>
    </row>
    <row r="43" spans="1:34" ht="15" x14ac:dyDescent="0.25">
      <c r="A43" s="84">
        <f>SUM(A12:A42)</f>
        <v>34</v>
      </c>
      <c r="E43" s="101"/>
      <c r="F43" s="101"/>
      <c r="I43" s="101"/>
    </row>
    <row r="44" spans="1:34" ht="15" x14ac:dyDescent="0.25">
      <c r="C44" s="97">
        <f>SUM(C3:C43)</f>
        <v>140</v>
      </c>
      <c r="D44" s="92">
        <f>SUM(D3:D43)</f>
        <v>156</v>
      </c>
      <c r="E44" s="335">
        <f>SUM(E3:E43)</f>
        <v>95</v>
      </c>
      <c r="F44" s="335">
        <f>SUM(F3:F43)</f>
        <v>56</v>
      </c>
      <c r="G44" s="97">
        <f>SUM(G3:G43)</f>
        <v>5</v>
      </c>
      <c r="H44" s="92">
        <f>SUM(E44:G44)</f>
        <v>156</v>
      </c>
      <c r="I44" s="335">
        <f t="shared" ref="I44:P44" si="0">SUM(I3:I43)</f>
        <v>10</v>
      </c>
      <c r="J44" s="97">
        <f t="shared" si="0"/>
        <v>31</v>
      </c>
      <c r="K44" s="97">
        <f>SUM(K3:K43)</f>
        <v>14</v>
      </c>
      <c r="L44" s="97">
        <f t="shared" si="0"/>
        <v>22</v>
      </c>
      <c r="M44" s="97">
        <f t="shared" si="0"/>
        <v>21</v>
      </c>
      <c r="N44" s="97">
        <f t="shared" si="0"/>
        <v>13</v>
      </c>
      <c r="O44" s="97">
        <f t="shared" si="0"/>
        <v>15</v>
      </c>
      <c r="P44" s="97">
        <f t="shared" si="0"/>
        <v>29</v>
      </c>
      <c r="Q44" s="92">
        <f>SUM(I44:P44)</f>
        <v>155</v>
      </c>
      <c r="R44" s="97">
        <f>SUM(R3:R43)</f>
        <v>52</v>
      </c>
      <c r="S44" s="97">
        <f>SUM(S3:S43)</f>
        <v>89</v>
      </c>
      <c r="T44" s="97">
        <f>SUM(T3:T43)</f>
        <v>13</v>
      </c>
      <c r="U44" s="92">
        <f>SUM(R44:T44)</f>
        <v>154</v>
      </c>
      <c r="V44" s="97">
        <f>SUM(V3:V43)</f>
        <v>7</v>
      </c>
      <c r="W44" s="97">
        <v>0</v>
      </c>
      <c r="X44" s="97">
        <f>SUM(X3:X43)</f>
        <v>17</v>
      </c>
      <c r="Y44" s="97">
        <f>SUM(Y3:Y43)</f>
        <v>4</v>
      </c>
      <c r="Z44" s="97">
        <f>SUM(Z3:Z43)</f>
        <v>6</v>
      </c>
      <c r="AA44" s="92">
        <f>SUM(V44:Z44)</f>
        <v>34</v>
      </c>
      <c r="AB44" s="97">
        <f>SUM(AB3:AB43)</f>
        <v>27</v>
      </c>
      <c r="AC44" s="97">
        <f>SUM(AC3:AC43)</f>
        <v>64</v>
      </c>
      <c r="AD44" s="97">
        <f>SUM(AD3:AD43)</f>
        <v>42</v>
      </c>
      <c r="AE44" s="97">
        <f>SUM(AE3:AE43)</f>
        <v>62</v>
      </c>
      <c r="AF44" s="97">
        <f>SUM(AF3:AF43)</f>
        <v>6</v>
      </c>
      <c r="AG44" s="92">
        <f>SUM(AB44:AF44)</f>
        <v>201</v>
      </c>
    </row>
    <row r="45" spans="1:34" ht="15" x14ac:dyDescent="0.25">
      <c r="C45" s="70" t="s">
        <v>1185</v>
      </c>
      <c r="D45" s="71" t="s">
        <v>1186</v>
      </c>
      <c r="E45" s="70" t="s">
        <v>1187</v>
      </c>
      <c r="F45" s="70" t="s">
        <v>1188</v>
      </c>
      <c r="G45" s="72" t="s">
        <v>120</v>
      </c>
      <c r="H45" s="71" t="s">
        <v>1194</v>
      </c>
      <c r="I45" s="70">
        <v>20</v>
      </c>
      <c r="J45" s="70">
        <v>19</v>
      </c>
      <c r="K45" s="70">
        <v>18</v>
      </c>
      <c r="L45" s="70">
        <v>17</v>
      </c>
      <c r="M45" s="70">
        <v>16</v>
      </c>
      <c r="N45" s="70">
        <v>15</v>
      </c>
      <c r="O45" s="74">
        <v>-14</v>
      </c>
      <c r="P45" s="110" t="s">
        <v>1196</v>
      </c>
      <c r="Q45" s="112" t="s">
        <v>1194</v>
      </c>
      <c r="R45" s="72" t="s">
        <v>1191</v>
      </c>
      <c r="S45" s="72" t="s">
        <v>1192</v>
      </c>
      <c r="T45" s="71" t="s">
        <v>1193</v>
      </c>
      <c r="U45" s="91" t="s">
        <v>1194</v>
      </c>
      <c r="V45" s="70" t="s">
        <v>1187</v>
      </c>
      <c r="W45" s="70" t="s">
        <v>1189</v>
      </c>
      <c r="X45" s="70" t="s">
        <v>1195</v>
      </c>
      <c r="Y45" s="70" t="s">
        <v>1190</v>
      </c>
      <c r="Z45" s="72" t="s">
        <v>120</v>
      </c>
      <c r="AA45" s="112" t="s">
        <v>1194</v>
      </c>
      <c r="AB45" s="157" t="s">
        <v>1193</v>
      </c>
      <c r="AC45" s="157" t="s">
        <v>1192</v>
      </c>
      <c r="AD45" s="157" t="s">
        <v>1187</v>
      </c>
      <c r="AE45" s="158" t="s">
        <v>1456</v>
      </c>
      <c r="AF45" s="158" t="s">
        <v>120</v>
      </c>
      <c r="AG45" s="158" t="s">
        <v>1194</v>
      </c>
    </row>
    <row r="58" spans="2:2" x14ac:dyDescent="0.2">
      <c r="B58" s="333" t="s">
        <v>1641</v>
      </c>
    </row>
    <row r="59" spans="2:2" x14ac:dyDescent="0.2">
      <c r="B59" s="334" t="s">
        <v>1642</v>
      </c>
    </row>
    <row r="60" spans="2:2" x14ac:dyDescent="0.2">
      <c r="B60" s="334" t="s">
        <v>1643</v>
      </c>
    </row>
    <row r="61" spans="2:2" x14ac:dyDescent="0.2">
      <c r="B61" s="334" t="s">
        <v>1644</v>
      </c>
    </row>
    <row r="62" spans="2:2" x14ac:dyDescent="0.2">
      <c r="B62" s="334" t="s">
        <v>1645</v>
      </c>
    </row>
    <row r="63" spans="2:2" x14ac:dyDescent="0.2">
      <c r="B63" s="334" t="s">
        <v>1646</v>
      </c>
    </row>
    <row r="64" spans="2:2" x14ac:dyDescent="0.2">
      <c r="B64" s="334" t="s">
        <v>1647</v>
      </c>
    </row>
    <row r="65" spans="2:2" x14ac:dyDescent="0.2">
      <c r="B65" s="334" t="s">
        <v>1648</v>
      </c>
    </row>
    <row r="66" spans="2:2" x14ac:dyDescent="0.2">
      <c r="B66" s="334" t="s">
        <v>1649</v>
      </c>
    </row>
    <row r="67" spans="2:2" x14ac:dyDescent="0.2">
      <c r="B67" s="334" t="s">
        <v>1650</v>
      </c>
    </row>
    <row r="68" spans="2:2" x14ac:dyDescent="0.2">
      <c r="B68" s="334" t="s">
        <v>1651</v>
      </c>
    </row>
    <row r="69" spans="2:2" x14ac:dyDescent="0.2">
      <c r="B69" s="334" t="s">
        <v>1652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G84"/>
  <sheetViews>
    <sheetView zoomScale="90" zoomScaleNormal="90" workbookViewId="0">
      <selection activeCell="A53" sqref="A53"/>
    </sheetView>
  </sheetViews>
  <sheetFormatPr defaultColWidth="8.625" defaultRowHeight="14.25" x14ac:dyDescent="0.2"/>
  <cols>
    <col min="1" max="1" width="8.75" style="178" bestFit="1" customWidth="1"/>
    <col min="2" max="2" width="6.625" style="190" bestFit="1" customWidth="1"/>
    <col min="3" max="3" width="6.625" style="196" bestFit="1" customWidth="1"/>
    <col min="4" max="6" width="6.625" bestFit="1" customWidth="1"/>
    <col min="7" max="7" width="6.875" customWidth="1"/>
    <col min="8" max="8" width="5.125" style="190" bestFit="1" customWidth="1"/>
    <col min="9" max="9" width="6.875" style="90" customWidth="1"/>
    <col min="10" max="12" width="5.125" style="90" bestFit="1" customWidth="1"/>
    <col min="13" max="13" width="6.75" style="90" bestFit="1" customWidth="1"/>
    <col min="14" max="15" width="5.125" style="90" bestFit="1" customWidth="1"/>
    <col min="16" max="16" width="6.625" style="196" bestFit="1" customWidth="1"/>
    <col min="17" max="17" width="6.625" style="190" bestFit="1" customWidth="1"/>
    <col min="18" max="18" width="6.625" style="90" bestFit="1" customWidth="1"/>
    <col min="19" max="19" width="5.125" style="90" bestFit="1" customWidth="1"/>
    <col min="20" max="20" width="6.625" style="196" bestFit="1" customWidth="1"/>
    <col min="21" max="21" width="5" style="190" customWidth="1"/>
    <col min="22" max="22" width="4.625" style="90" bestFit="1" customWidth="1"/>
    <col min="23" max="23" width="5.125" style="90" bestFit="1" customWidth="1"/>
    <col min="24" max="25" width="4.625" style="90" bestFit="1" customWidth="1"/>
    <col min="26" max="26" width="5.125" style="196" bestFit="1" customWidth="1"/>
    <col min="27" max="27" width="5.125" style="190" bestFit="1" customWidth="1"/>
    <col min="28" max="28" width="6.625" style="90" bestFit="1" customWidth="1"/>
    <col min="29" max="30" width="5.125" style="90" bestFit="1" customWidth="1"/>
    <col min="31" max="31" width="6.625" style="90" bestFit="1" customWidth="1"/>
    <col min="32" max="32" width="6.625" style="196" bestFit="1" customWidth="1"/>
    <col min="33" max="33" width="7" customWidth="1"/>
  </cols>
  <sheetData>
    <row r="1" spans="1:33" ht="15" x14ac:dyDescent="0.25">
      <c r="C1" s="191"/>
      <c r="D1" s="64"/>
      <c r="E1" s="64"/>
      <c r="F1" s="64"/>
      <c r="G1" s="352"/>
      <c r="H1" s="197"/>
      <c r="I1" s="68"/>
      <c r="J1" s="68"/>
      <c r="K1" s="68"/>
      <c r="L1" s="68"/>
      <c r="M1" s="68"/>
      <c r="N1" s="66"/>
      <c r="O1" s="66"/>
      <c r="P1" s="351"/>
      <c r="Q1" s="197"/>
      <c r="R1" s="68"/>
      <c r="S1" s="68"/>
      <c r="T1" s="351"/>
      <c r="U1" s="197"/>
      <c r="V1" s="68"/>
      <c r="W1" s="68"/>
      <c r="X1" s="68"/>
      <c r="Y1" s="68"/>
      <c r="Z1" s="191"/>
      <c r="AF1" s="353"/>
    </row>
    <row r="2" spans="1:33" ht="15" x14ac:dyDescent="0.25">
      <c r="A2" s="183"/>
      <c r="B2" s="192" t="s">
        <v>1185</v>
      </c>
      <c r="C2" s="193" t="s">
        <v>1186</v>
      </c>
      <c r="D2" s="188" t="s">
        <v>1187</v>
      </c>
      <c r="E2" s="179" t="s">
        <v>1188</v>
      </c>
      <c r="F2" s="179" t="s">
        <v>120</v>
      </c>
      <c r="G2" s="339" t="s">
        <v>1194</v>
      </c>
      <c r="H2" s="192">
        <v>20</v>
      </c>
      <c r="I2" s="179">
        <v>19</v>
      </c>
      <c r="J2" s="179">
        <v>18</v>
      </c>
      <c r="K2" s="179">
        <v>17</v>
      </c>
      <c r="L2" s="179">
        <v>16</v>
      </c>
      <c r="M2" s="179">
        <v>15</v>
      </c>
      <c r="N2" s="180">
        <v>-14</v>
      </c>
      <c r="O2" s="181" t="s">
        <v>1196</v>
      </c>
      <c r="P2" s="347" t="s">
        <v>1194</v>
      </c>
      <c r="Q2" s="192" t="s">
        <v>1191</v>
      </c>
      <c r="R2" s="179" t="s">
        <v>1192</v>
      </c>
      <c r="S2" s="179" t="s">
        <v>1193</v>
      </c>
      <c r="T2" s="347" t="s">
        <v>1194</v>
      </c>
      <c r="U2" s="192" t="s">
        <v>1187</v>
      </c>
      <c r="V2" s="179" t="s">
        <v>1189</v>
      </c>
      <c r="W2" s="179" t="s">
        <v>1195</v>
      </c>
      <c r="X2" s="179" t="s">
        <v>1190</v>
      </c>
      <c r="Y2" s="179" t="s">
        <v>120</v>
      </c>
      <c r="Z2" s="347" t="s">
        <v>1194</v>
      </c>
      <c r="AA2" s="198" t="s">
        <v>1193</v>
      </c>
      <c r="AB2" s="182" t="s">
        <v>1192</v>
      </c>
      <c r="AC2" s="182" t="s">
        <v>1187</v>
      </c>
      <c r="AD2" s="182" t="s">
        <v>1456</v>
      </c>
      <c r="AE2" s="182" t="s">
        <v>120</v>
      </c>
      <c r="AF2" s="354" t="s">
        <v>1194</v>
      </c>
      <c r="AG2" s="226" t="s">
        <v>1559</v>
      </c>
    </row>
    <row r="3" spans="1:33" x14ac:dyDescent="0.2">
      <c r="A3" s="184" t="s">
        <v>1546</v>
      </c>
      <c r="B3" s="194">
        <f>'EA1'!C20</f>
        <v>31</v>
      </c>
      <c r="C3" s="195">
        <f>'EA1'!D20</f>
        <v>35</v>
      </c>
      <c r="D3" s="189">
        <f>'EA1'!E20</f>
        <v>17</v>
      </c>
      <c r="E3" s="97">
        <f>'EA1'!F20</f>
        <v>18</v>
      </c>
      <c r="F3" s="97">
        <f>'EA1'!G20</f>
        <v>0</v>
      </c>
      <c r="G3" s="340"/>
      <c r="H3" s="194">
        <f>'EA1'!I20</f>
        <v>1</v>
      </c>
      <c r="I3" s="97">
        <f>'EA1'!J20</f>
        <v>6</v>
      </c>
      <c r="J3" s="97">
        <f>'EA1'!K20</f>
        <v>15</v>
      </c>
      <c r="K3" s="97">
        <f>'EA1'!L20</f>
        <v>3</v>
      </c>
      <c r="L3" s="97">
        <f>'EA1'!M20</f>
        <v>1</v>
      </c>
      <c r="M3" s="97">
        <f>'EA1'!N20</f>
        <v>2</v>
      </c>
      <c r="N3" s="97">
        <f>'EA1'!O20</f>
        <v>4</v>
      </c>
      <c r="O3" s="97">
        <f>'EA1'!P20</f>
        <v>3</v>
      </c>
      <c r="P3" s="348"/>
      <c r="Q3" s="194">
        <f>'EA1'!R20</f>
        <v>10</v>
      </c>
      <c r="R3" s="97">
        <f>'EA1'!S20</f>
        <v>25</v>
      </c>
      <c r="S3" s="97">
        <f>'EA1'!T20</f>
        <v>0</v>
      </c>
      <c r="T3" s="348"/>
      <c r="U3" s="194">
        <f>'EA1'!V20</f>
        <v>3</v>
      </c>
      <c r="V3" s="97">
        <f>'EA1'!W20</f>
        <v>0</v>
      </c>
      <c r="W3" s="97">
        <f>'EA1'!X20</f>
        <v>6</v>
      </c>
      <c r="X3" s="97">
        <f>'EA1'!Y20</f>
        <v>0</v>
      </c>
      <c r="Y3" s="97">
        <f>'EA1'!Z20</f>
        <v>2</v>
      </c>
      <c r="Z3" s="348"/>
      <c r="AA3" s="194">
        <f>'EA1'!AB20</f>
        <v>4</v>
      </c>
      <c r="AB3" s="97">
        <f>'EA1'!AC20</f>
        <v>23</v>
      </c>
      <c r="AC3" s="97">
        <f>'EA1'!AD20</f>
        <v>37</v>
      </c>
      <c r="AD3" s="97">
        <f>'EA1'!AE20</f>
        <v>16</v>
      </c>
      <c r="AE3" s="97">
        <f>'EA1'!AF20</f>
        <v>0</v>
      </c>
      <c r="AF3" s="348"/>
      <c r="AG3" s="189">
        <f>'EA1'!AH19</f>
        <v>3</v>
      </c>
    </row>
    <row r="4" spans="1:33" x14ac:dyDescent="0.2">
      <c r="A4" s="184" t="s">
        <v>1538</v>
      </c>
      <c r="B4" s="194">
        <f>'EA2'!C28</f>
        <v>100</v>
      </c>
      <c r="C4" s="195">
        <f>'EA2'!D28</f>
        <v>112</v>
      </c>
      <c r="D4" s="189">
        <f>'EA2'!E28</f>
        <v>70</v>
      </c>
      <c r="E4" s="97">
        <f>'EA2'!F28</f>
        <v>37</v>
      </c>
      <c r="F4" s="97">
        <f>'EA2'!G28</f>
        <v>5</v>
      </c>
      <c r="G4" s="340"/>
      <c r="H4" s="194">
        <f>'EA2'!I28</f>
        <v>13</v>
      </c>
      <c r="I4" s="97">
        <f>'EA2'!J28</f>
        <v>17</v>
      </c>
      <c r="J4" s="97">
        <f>'EA2'!K28</f>
        <v>24</v>
      </c>
      <c r="K4" s="97">
        <f>'EA2'!L28</f>
        <v>10</v>
      </c>
      <c r="L4" s="97">
        <f>'EA2'!M28</f>
        <v>10</v>
      </c>
      <c r="M4" s="97">
        <f>'EA2'!N28</f>
        <v>10</v>
      </c>
      <c r="N4" s="97">
        <f>'EA2'!O28</f>
        <v>15</v>
      </c>
      <c r="O4" s="97">
        <f>'EA2'!P28</f>
        <v>13</v>
      </c>
      <c r="P4" s="348"/>
      <c r="Q4" s="194">
        <f>'EA2'!R28</f>
        <v>42</v>
      </c>
      <c r="R4" s="97">
        <f>'EA2'!S28</f>
        <v>66</v>
      </c>
      <c r="S4" s="97">
        <f>'EA2'!T28</f>
        <v>4</v>
      </c>
      <c r="T4" s="348"/>
      <c r="U4" s="194">
        <f>'EA2'!V28</f>
        <v>4</v>
      </c>
      <c r="V4" s="97">
        <f>'EA2'!W28</f>
        <v>0</v>
      </c>
      <c r="W4" s="97">
        <f>'EA2'!X28</f>
        <v>13</v>
      </c>
      <c r="X4" s="97">
        <f>'EA2'!Y28</f>
        <v>0</v>
      </c>
      <c r="Y4" s="97">
        <f>'EA2'!Z28</f>
        <v>3</v>
      </c>
      <c r="Z4" s="348"/>
      <c r="AA4" s="194">
        <f>'EA2'!AB28</f>
        <v>18</v>
      </c>
      <c r="AB4" s="97">
        <f>'EA2'!AC28</f>
        <v>62</v>
      </c>
      <c r="AC4" s="97">
        <f>'EA2'!AD28</f>
        <v>22</v>
      </c>
      <c r="AD4" s="97">
        <f>'EA2'!AE28</f>
        <v>9</v>
      </c>
      <c r="AE4" s="97">
        <f>'EA2'!AF28</f>
        <v>3</v>
      </c>
      <c r="AF4" s="348"/>
      <c r="AG4" s="189">
        <f>'EA2'!AG27</f>
        <v>4</v>
      </c>
    </row>
    <row r="5" spans="1:33" s="84" customFormat="1" ht="15" x14ac:dyDescent="0.25">
      <c r="A5" s="199" t="s">
        <v>1553</v>
      </c>
      <c r="B5" s="201">
        <f>SUM(B3:B4)</f>
        <v>131</v>
      </c>
      <c r="C5" s="201">
        <f>SUM(C3:C4)</f>
        <v>147</v>
      </c>
      <c r="D5" s="201">
        <f t="shared" ref="D5:AG5" si="0">SUM(D3:D4)</f>
        <v>87</v>
      </c>
      <c r="E5" s="201">
        <f t="shared" si="0"/>
        <v>55</v>
      </c>
      <c r="F5" s="201">
        <f t="shared" si="0"/>
        <v>5</v>
      </c>
      <c r="G5" s="341"/>
      <c r="H5" s="201">
        <f t="shared" si="0"/>
        <v>14</v>
      </c>
      <c r="I5" s="201">
        <f t="shared" si="0"/>
        <v>23</v>
      </c>
      <c r="J5" s="201">
        <f t="shared" si="0"/>
        <v>39</v>
      </c>
      <c r="K5" s="201">
        <f t="shared" si="0"/>
        <v>13</v>
      </c>
      <c r="L5" s="201">
        <f t="shared" si="0"/>
        <v>11</v>
      </c>
      <c r="M5" s="201">
        <f t="shared" si="0"/>
        <v>12</v>
      </c>
      <c r="N5" s="201">
        <f t="shared" si="0"/>
        <v>19</v>
      </c>
      <c r="O5" s="201">
        <f t="shared" si="0"/>
        <v>16</v>
      </c>
      <c r="P5" s="341"/>
      <c r="Q5" s="201">
        <f t="shared" si="0"/>
        <v>52</v>
      </c>
      <c r="R5" s="201">
        <f>SUM(R3:R4)</f>
        <v>91</v>
      </c>
      <c r="S5" s="201">
        <f t="shared" si="0"/>
        <v>4</v>
      </c>
      <c r="T5" s="341"/>
      <c r="U5" s="201">
        <f t="shared" si="0"/>
        <v>7</v>
      </c>
      <c r="V5" s="201">
        <f t="shared" si="0"/>
        <v>0</v>
      </c>
      <c r="W5" s="201">
        <f t="shared" si="0"/>
        <v>19</v>
      </c>
      <c r="X5" s="201">
        <f t="shared" si="0"/>
        <v>0</v>
      </c>
      <c r="Y5" s="201">
        <f t="shared" si="0"/>
        <v>5</v>
      </c>
      <c r="Z5" s="341"/>
      <c r="AA5" s="201">
        <f t="shared" si="0"/>
        <v>22</v>
      </c>
      <c r="AB5" s="201">
        <f t="shared" si="0"/>
        <v>85</v>
      </c>
      <c r="AC5" s="201">
        <f t="shared" si="0"/>
        <v>59</v>
      </c>
      <c r="AD5" s="201">
        <f t="shared" si="0"/>
        <v>25</v>
      </c>
      <c r="AE5" s="201">
        <f t="shared" si="0"/>
        <v>3</v>
      </c>
      <c r="AF5" s="341"/>
      <c r="AG5" s="201">
        <f t="shared" si="0"/>
        <v>7</v>
      </c>
    </row>
    <row r="6" spans="1:33" x14ac:dyDescent="0.2">
      <c r="A6" s="186" t="s">
        <v>1547</v>
      </c>
      <c r="B6" s="194">
        <f>'EH1'!C20</f>
        <v>65</v>
      </c>
      <c r="C6" s="195">
        <f>'EH1'!D20</f>
        <v>87</v>
      </c>
      <c r="D6" s="189">
        <f>'EH1'!E20</f>
        <v>54</v>
      </c>
      <c r="E6" s="97">
        <f>'EH1'!F20</f>
        <v>26</v>
      </c>
      <c r="F6" s="97">
        <f>'EH1'!G20</f>
        <v>7</v>
      </c>
      <c r="G6" s="340"/>
      <c r="H6" s="194">
        <f>'EH1'!I20</f>
        <v>7</v>
      </c>
      <c r="I6" s="97">
        <f>'EH1'!J20</f>
        <v>15</v>
      </c>
      <c r="J6" s="97">
        <f>'EH1'!K20</f>
        <v>13</v>
      </c>
      <c r="K6" s="97">
        <f>'EH1'!L20</f>
        <v>7</v>
      </c>
      <c r="L6" s="97">
        <f>'EH1'!M20</f>
        <v>10</v>
      </c>
      <c r="M6" s="97">
        <f>'EH1'!N20</f>
        <v>10</v>
      </c>
      <c r="N6" s="97">
        <f>'EH1'!O20</f>
        <v>14</v>
      </c>
      <c r="O6" s="97">
        <f>'EH1'!P20</f>
        <v>11</v>
      </c>
      <c r="P6" s="348"/>
      <c r="Q6" s="194">
        <f>'EH1'!R20</f>
        <v>32</v>
      </c>
      <c r="R6" s="97">
        <f>'EH1'!S20</f>
        <v>52</v>
      </c>
      <c r="S6" s="97">
        <f>'EH1'!T20</f>
        <v>3</v>
      </c>
      <c r="T6" s="348"/>
      <c r="U6" s="194">
        <f>'EH1'!V20</f>
        <v>2</v>
      </c>
      <c r="V6" s="97">
        <f>'EH1'!W20</f>
        <v>1</v>
      </c>
      <c r="W6" s="97">
        <f>'EH1'!X20</f>
        <v>5</v>
      </c>
      <c r="X6" s="97">
        <f>'EH1'!Y20</f>
        <v>0</v>
      </c>
      <c r="Y6" s="97">
        <f>'EH1'!Z20</f>
        <v>2</v>
      </c>
      <c r="Z6" s="348"/>
      <c r="AA6" s="194">
        <f>'EH1'!AB20</f>
        <v>18</v>
      </c>
      <c r="AB6" s="97">
        <f>'EH1'!AC20</f>
        <v>38</v>
      </c>
      <c r="AC6" s="97">
        <f>'EH1'!AD20</f>
        <v>19</v>
      </c>
      <c r="AD6" s="97">
        <f>'EH1'!AE20</f>
        <v>21</v>
      </c>
      <c r="AE6" s="97">
        <f>'EH1'!AF20</f>
        <v>0</v>
      </c>
      <c r="AF6" s="348"/>
      <c r="AG6" s="189">
        <f>'EH1'!AH19</f>
        <v>1</v>
      </c>
    </row>
    <row r="7" spans="1:33" x14ac:dyDescent="0.2">
      <c r="A7" s="187" t="s">
        <v>1539</v>
      </c>
      <c r="B7" s="194">
        <f>'EH2'!C21</f>
        <v>60</v>
      </c>
      <c r="C7" s="195">
        <f>'EH2'!D21</f>
        <v>66</v>
      </c>
      <c r="D7" s="189">
        <f>'EH2'!E21</f>
        <v>39</v>
      </c>
      <c r="E7" s="97">
        <f>'EH2'!F21</f>
        <v>25</v>
      </c>
      <c r="F7" s="97">
        <f>'EH2'!G21</f>
        <v>2</v>
      </c>
      <c r="G7" s="340"/>
      <c r="H7" s="194">
        <f>'EH2'!I21</f>
        <v>9</v>
      </c>
      <c r="I7" s="97">
        <f>'EH2'!J21</f>
        <v>14</v>
      </c>
      <c r="J7" s="97">
        <f>'EH2'!K21</f>
        <v>5</v>
      </c>
      <c r="K7" s="97">
        <f>'EH2'!L21</f>
        <v>9</v>
      </c>
      <c r="L7" s="97">
        <f>'EH2'!M21</f>
        <v>5</v>
      </c>
      <c r="M7" s="97">
        <f>'EH2'!N21</f>
        <v>8</v>
      </c>
      <c r="N7" s="97">
        <f>'EH2'!O21</f>
        <v>11</v>
      </c>
      <c r="O7" s="97">
        <f>'EH2'!P21</f>
        <v>5</v>
      </c>
      <c r="P7" s="348"/>
      <c r="Q7" s="194">
        <f>'EH2'!R21</f>
        <v>18</v>
      </c>
      <c r="R7" s="97">
        <f>'EH2'!S21</f>
        <v>44</v>
      </c>
      <c r="S7" s="97">
        <f>'EH2'!T21</f>
        <v>4</v>
      </c>
      <c r="T7" s="348"/>
      <c r="U7" s="194">
        <f>'EH2'!V21</f>
        <v>2</v>
      </c>
      <c r="V7" s="97">
        <f>'EH2'!W21</f>
        <v>0</v>
      </c>
      <c r="W7" s="97">
        <f>'EH2'!X21</f>
        <v>7</v>
      </c>
      <c r="X7" s="97">
        <f>'EH2'!Y21</f>
        <v>0</v>
      </c>
      <c r="Y7" s="97">
        <f>'EH2'!Z21</f>
        <v>2</v>
      </c>
      <c r="Z7" s="348"/>
      <c r="AA7" s="194">
        <f>'EH2'!AB21</f>
        <v>10</v>
      </c>
      <c r="AB7" s="97">
        <f>'EH2'!AC21</f>
        <v>33</v>
      </c>
      <c r="AC7" s="97">
        <f>'EH2'!AD21</f>
        <v>19</v>
      </c>
      <c r="AD7" s="97">
        <f>'EH2'!AE21</f>
        <v>18</v>
      </c>
      <c r="AE7" s="97">
        <f>'EH2'!AF21</f>
        <v>7</v>
      </c>
      <c r="AF7" s="348"/>
      <c r="AG7" s="189">
        <f>'EH2'!AG19</f>
        <v>2</v>
      </c>
    </row>
    <row r="8" spans="1:33" s="84" customFormat="1" ht="15" x14ac:dyDescent="0.25">
      <c r="A8" s="199" t="s">
        <v>1553</v>
      </c>
      <c r="B8" s="202">
        <f>SUM(B6:B7)</f>
        <v>125</v>
      </c>
      <c r="C8" s="202">
        <f>SUM(C6:C7)</f>
        <v>153</v>
      </c>
      <c r="D8" s="202">
        <f t="shared" ref="D8:AG8" si="1">SUM(D6:D7)</f>
        <v>93</v>
      </c>
      <c r="E8" s="202">
        <f t="shared" si="1"/>
        <v>51</v>
      </c>
      <c r="F8" s="202">
        <f t="shared" si="1"/>
        <v>9</v>
      </c>
      <c r="G8" s="341"/>
      <c r="H8" s="202">
        <f t="shared" si="1"/>
        <v>16</v>
      </c>
      <c r="I8" s="202">
        <f t="shared" si="1"/>
        <v>29</v>
      </c>
      <c r="J8" s="202">
        <f t="shared" si="1"/>
        <v>18</v>
      </c>
      <c r="K8" s="202">
        <f t="shared" si="1"/>
        <v>16</v>
      </c>
      <c r="L8" s="202">
        <f t="shared" si="1"/>
        <v>15</v>
      </c>
      <c r="M8" s="202">
        <f t="shared" si="1"/>
        <v>18</v>
      </c>
      <c r="N8" s="202">
        <f t="shared" si="1"/>
        <v>25</v>
      </c>
      <c r="O8" s="202">
        <f t="shared" si="1"/>
        <v>16</v>
      </c>
      <c r="P8" s="341"/>
      <c r="Q8" s="202">
        <f t="shared" si="1"/>
        <v>50</v>
      </c>
      <c r="R8" s="202">
        <f>SUM(R6:R7)</f>
        <v>96</v>
      </c>
      <c r="S8" s="202">
        <f t="shared" si="1"/>
        <v>7</v>
      </c>
      <c r="T8" s="341"/>
      <c r="U8" s="202">
        <f t="shared" si="1"/>
        <v>4</v>
      </c>
      <c r="V8" s="202">
        <f t="shared" si="1"/>
        <v>1</v>
      </c>
      <c r="W8" s="202">
        <f t="shared" si="1"/>
        <v>12</v>
      </c>
      <c r="X8" s="202">
        <f t="shared" si="1"/>
        <v>0</v>
      </c>
      <c r="Y8" s="202">
        <f t="shared" si="1"/>
        <v>4</v>
      </c>
      <c r="Z8" s="341"/>
      <c r="AA8" s="202">
        <f t="shared" si="1"/>
        <v>28</v>
      </c>
      <c r="AB8" s="202">
        <f t="shared" si="1"/>
        <v>71</v>
      </c>
      <c r="AC8" s="202">
        <f t="shared" si="1"/>
        <v>38</v>
      </c>
      <c r="AD8" s="202">
        <f t="shared" si="1"/>
        <v>39</v>
      </c>
      <c r="AE8" s="202">
        <f t="shared" si="1"/>
        <v>7</v>
      </c>
      <c r="AF8" s="341"/>
      <c r="AG8" s="202">
        <f t="shared" si="1"/>
        <v>3</v>
      </c>
    </row>
    <row r="9" spans="1:33" x14ac:dyDescent="0.2">
      <c r="A9" s="372" t="s">
        <v>1545</v>
      </c>
      <c r="B9" s="194">
        <f>'EI1'!C22</f>
        <v>69</v>
      </c>
      <c r="C9" s="195">
        <f>'EI1'!D22</f>
        <v>68</v>
      </c>
      <c r="D9" s="189">
        <f>'EI1'!E22</f>
        <v>34</v>
      </c>
      <c r="E9" s="97">
        <f>'EI1'!F22</f>
        <v>31</v>
      </c>
      <c r="F9" s="97">
        <f>'EI1'!G22</f>
        <v>3</v>
      </c>
      <c r="G9" s="340"/>
      <c r="H9" s="194">
        <f>'EI1'!I22</f>
        <v>3</v>
      </c>
      <c r="I9" s="97">
        <f>'EI1'!J22</f>
        <v>7</v>
      </c>
      <c r="J9" s="97">
        <f>'EI1'!K22</f>
        <v>12</v>
      </c>
      <c r="K9" s="97">
        <f>'EI1'!L22</f>
        <v>10</v>
      </c>
      <c r="L9" s="97">
        <f>'EI1'!M22</f>
        <v>7</v>
      </c>
      <c r="M9" s="97">
        <f>'EI1'!N22</f>
        <v>8</v>
      </c>
      <c r="N9" s="97">
        <f>'EI1'!O22</f>
        <v>9</v>
      </c>
      <c r="O9" s="97">
        <f>'EI1'!P22</f>
        <v>12</v>
      </c>
      <c r="P9" s="348"/>
      <c r="Q9" s="194">
        <f>'EI1'!R22</f>
        <v>12</v>
      </c>
      <c r="R9" s="97">
        <f>'EI1'!S22</f>
        <v>51</v>
      </c>
      <c r="S9" s="97">
        <f>'EI1'!T22</f>
        <v>5</v>
      </c>
      <c r="T9" s="348"/>
      <c r="U9" s="194">
        <f>'EI1'!V22</f>
        <v>1</v>
      </c>
      <c r="V9" s="97">
        <f>'EI1'!W22</f>
        <v>0</v>
      </c>
      <c r="W9" s="97">
        <f>'EI1'!X22</f>
        <v>6</v>
      </c>
      <c r="X9" s="97">
        <f>'EI1'!Y22</f>
        <v>3</v>
      </c>
      <c r="Y9" s="97">
        <f>'EI1'!Z22</f>
        <v>3</v>
      </c>
      <c r="Z9" s="348"/>
      <c r="AA9" s="194">
        <f>'EI1'!AB22</f>
        <v>15</v>
      </c>
      <c r="AB9" s="97">
        <f>'EI1'!AC22</f>
        <v>37</v>
      </c>
      <c r="AC9" s="97">
        <f>'EI1'!AD22</f>
        <v>54</v>
      </c>
      <c r="AD9" s="97">
        <f>'EI1'!AE22</f>
        <v>18</v>
      </c>
      <c r="AE9" s="97">
        <f>'EI1'!AF22</f>
        <v>4</v>
      </c>
      <c r="AF9" s="348"/>
      <c r="AG9" s="189">
        <f>'EI1'!AH21</f>
        <v>4</v>
      </c>
    </row>
    <row r="10" spans="1:33" x14ac:dyDescent="0.2">
      <c r="A10" s="373" t="s">
        <v>1537</v>
      </c>
      <c r="B10" s="194">
        <f>'EI2'!C26</f>
        <v>105</v>
      </c>
      <c r="C10" s="195">
        <f>'EI2'!D26</f>
        <v>105</v>
      </c>
      <c r="D10" s="189">
        <f>'EI2'!E26</f>
        <v>57</v>
      </c>
      <c r="E10" s="97">
        <f>'EI2'!F26</f>
        <v>39</v>
      </c>
      <c r="F10" s="97">
        <f>'EI2'!G26</f>
        <v>9</v>
      </c>
      <c r="G10" s="340"/>
      <c r="H10" s="194">
        <f>'EI2'!I26</f>
        <v>11</v>
      </c>
      <c r="I10" s="97">
        <f>'EI2'!J26</f>
        <v>20</v>
      </c>
      <c r="J10" s="97">
        <f>'EI2'!K26</f>
        <v>18</v>
      </c>
      <c r="K10" s="97">
        <f>'EI2'!L26</f>
        <v>13</v>
      </c>
      <c r="L10" s="97">
        <f>'EI2'!M26</f>
        <v>8</v>
      </c>
      <c r="M10" s="97">
        <f>'EI2'!N26</f>
        <v>9</v>
      </c>
      <c r="N10" s="97">
        <f>'EI2'!O26</f>
        <v>10</v>
      </c>
      <c r="O10" s="97">
        <f>'EI2'!P26</f>
        <v>16</v>
      </c>
      <c r="P10" s="348"/>
      <c r="Q10" s="194">
        <f>'EI2'!R26</f>
        <v>39</v>
      </c>
      <c r="R10" s="97">
        <f>'EI2'!S26</f>
        <v>57</v>
      </c>
      <c r="S10" s="97">
        <f>'EI2'!T26</f>
        <v>9</v>
      </c>
      <c r="T10" s="348"/>
      <c r="U10" s="194">
        <f>'EI2'!V26</f>
        <v>4</v>
      </c>
      <c r="V10" s="97">
        <f>'EI2'!W26</f>
        <v>0</v>
      </c>
      <c r="W10" s="97">
        <f>'EI2'!X26</f>
        <v>8</v>
      </c>
      <c r="X10" s="97">
        <f>'EI2'!Y26</f>
        <v>3</v>
      </c>
      <c r="Y10" s="97">
        <f>'EI2'!Z26</f>
        <v>3</v>
      </c>
      <c r="Z10" s="348"/>
      <c r="AA10" s="194">
        <f>'EI2'!AB26</f>
        <v>21</v>
      </c>
      <c r="AB10" s="97">
        <f>'EI2'!AC26</f>
        <v>42</v>
      </c>
      <c r="AC10" s="97">
        <f>'EI2'!AD26</f>
        <v>32</v>
      </c>
      <c r="AD10" s="97">
        <f>'EI2'!AE26</f>
        <v>25</v>
      </c>
      <c r="AE10" s="97">
        <f>'EI2'!AF26</f>
        <v>1</v>
      </c>
      <c r="AF10" s="348"/>
      <c r="AG10" s="189">
        <f>'EI2'!AG24</f>
        <v>3</v>
      </c>
    </row>
    <row r="11" spans="1:33" s="84" customFormat="1" ht="15" x14ac:dyDescent="0.25">
      <c r="A11" s="199" t="s">
        <v>1553</v>
      </c>
      <c r="B11" s="371">
        <f>SUM(B9:B10)</f>
        <v>174</v>
      </c>
      <c r="C11" s="371">
        <f>SUM(C9:C10)</f>
        <v>173</v>
      </c>
      <c r="D11" s="371">
        <f t="shared" ref="D11:AG11" si="2">SUM(D9:D10)</f>
        <v>91</v>
      </c>
      <c r="E11" s="371">
        <f t="shared" si="2"/>
        <v>70</v>
      </c>
      <c r="F11" s="371">
        <f t="shared" si="2"/>
        <v>12</v>
      </c>
      <c r="G11" s="341"/>
      <c r="H11" s="371">
        <f t="shared" si="2"/>
        <v>14</v>
      </c>
      <c r="I11" s="371">
        <f t="shared" si="2"/>
        <v>27</v>
      </c>
      <c r="J11" s="371">
        <f t="shared" si="2"/>
        <v>30</v>
      </c>
      <c r="K11" s="371">
        <f t="shared" si="2"/>
        <v>23</v>
      </c>
      <c r="L11" s="371">
        <f t="shared" si="2"/>
        <v>15</v>
      </c>
      <c r="M11" s="371">
        <f t="shared" si="2"/>
        <v>17</v>
      </c>
      <c r="N11" s="371">
        <f t="shared" si="2"/>
        <v>19</v>
      </c>
      <c r="O11" s="371">
        <f t="shared" si="2"/>
        <v>28</v>
      </c>
      <c r="P11" s="341"/>
      <c r="Q11" s="371">
        <f t="shared" si="2"/>
        <v>51</v>
      </c>
      <c r="R11" s="371">
        <f>SUM(R9:R10)</f>
        <v>108</v>
      </c>
      <c r="S11" s="371">
        <f t="shared" si="2"/>
        <v>14</v>
      </c>
      <c r="T11" s="341"/>
      <c r="U11" s="371">
        <f t="shared" si="2"/>
        <v>5</v>
      </c>
      <c r="V11" s="371">
        <f t="shared" si="2"/>
        <v>0</v>
      </c>
      <c r="W11" s="371">
        <f t="shared" si="2"/>
        <v>14</v>
      </c>
      <c r="X11" s="371">
        <f t="shared" si="2"/>
        <v>6</v>
      </c>
      <c r="Y11" s="371">
        <f t="shared" si="2"/>
        <v>6</v>
      </c>
      <c r="Z11" s="341"/>
      <c r="AA11" s="371">
        <f t="shared" si="2"/>
        <v>36</v>
      </c>
      <c r="AB11" s="371">
        <f t="shared" si="2"/>
        <v>79</v>
      </c>
      <c r="AC11" s="371">
        <f t="shared" si="2"/>
        <v>86</v>
      </c>
      <c r="AD11" s="371">
        <f t="shared" si="2"/>
        <v>43</v>
      </c>
      <c r="AE11" s="371">
        <f t="shared" si="2"/>
        <v>5</v>
      </c>
      <c r="AF11" s="341"/>
      <c r="AG11" s="371">
        <f t="shared" si="2"/>
        <v>7</v>
      </c>
    </row>
    <row r="12" spans="1:33" s="84" customFormat="1" ht="15.75" thickBot="1" x14ac:dyDescent="0.3">
      <c r="A12" s="209" t="s">
        <v>1554</v>
      </c>
      <c r="B12" s="210">
        <f t="shared" ref="B12:F12" si="3">SUM(B5+B8+B11)</f>
        <v>430</v>
      </c>
      <c r="C12" s="210">
        <f t="shared" si="3"/>
        <v>473</v>
      </c>
      <c r="D12" s="210">
        <f t="shared" si="3"/>
        <v>271</v>
      </c>
      <c r="E12" s="210">
        <f t="shared" si="3"/>
        <v>176</v>
      </c>
      <c r="F12" s="210">
        <f t="shared" si="3"/>
        <v>26</v>
      </c>
      <c r="G12" s="342"/>
      <c r="H12" s="210">
        <f t="shared" ref="H12:AG12" si="4">SUM(H5+H8+H11)</f>
        <v>44</v>
      </c>
      <c r="I12" s="210">
        <f t="shared" si="4"/>
        <v>79</v>
      </c>
      <c r="J12" s="210">
        <f t="shared" si="4"/>
        <v>87</v>
      </c>
      <c r="K12" s="210">
        <f t="shared" si="4"/>
        <v>52</v>
      </c>
      <c r="L12" s="210">
        <f t="shared" si="4"/>
        <v>41</v>
      </c>
      <c r="M12" s="210">
        <f t="shared" si="4"/>
        <v>47</v>
      </c>
      <c r="N12" s="210">
        <f t="shared" si="4"/>
        <v>63</v>
      </c>
      <c r="O12" s="210">
        <f t="shared" si="4"/>
        <v>60</v>
      </c>
      <c r="P12" s="342"/>
      <c r="Q12" s="210">
        <f t="shared" si="4"/>
        <v>153</v>
      </c>
      <c r="R12" s="210">
        <f>SUM(R5+R8+R11)</f>
        <v>295</v>
      </c>
      <c r="S12" s="210">
        <f t="shared" si="4"/>
        <v>25</v>
      </c>
      <c r="T12" s="342"/>
      <c r="U12" s="210">
        <f t="shared" si="4"/>
        <v>16</v>
      </c>
      <c r="V12" s="210">
        <f t="shared" si="4"/>
        <v>1</v>
      </c>
      <c r="W12" s="210">
        <f t="shared" si="4"/>
        <v>45</v>
      </c>
      <c r="X12" s="210">
        <f t="shared" si="4"/>
        <v>6</v>
      </c>
      <c r="Y12" s="210">
        <f t="shared" si="4"/>
        <v>15</v>
      </c>
      <c r="Z12" s="342"/>
      <c r="AA12" s="210">
        <f t="shared" si="4"/>
        <v>86</v>
      </c>
      <c r="AB12" s="210">
        <f t="shared" si="4"/>
        <v>235</v>
      </c>
      <c r="AC12" s="210">
        <f t="shared" si="4"/>
        <v>183</v>
      </c>
      <c r="AD12" s="210">
        <f t="shared" si="4"/>
        <v>107</v>
      </c>
      <c r="AE12" s="210">
        <f t="shared" si="4"/>
        <v>15</v>
      </c>
      <c r="AF12" s="342"/>
      <c r="AG12" s="210">
        <f t="shared" si="4"/>
        <v>17</v>
      </c>
    </row>
    <row r="13" spans="1:33" x14ac:dyDescent="0.2">
      <c r="A13" s="205" t="s">
        <v>1544</v>
      </c>
      <c r="B13" s="206">
        <f>'MA1'!C35</f>
        <v>119</v>
      </c>
      <c r="C13" s="207">
        <f>'MA1'!D35</f>
        <v>127</v>
      </c>
      <c r="D13" s="98">
        <f>'MA1'!E35</f>
        <v>73</v>
      </c>
      <c r="E13" s="208">
        <f>'MA1'!F35</f>
        <v>50</v>
      </c>
      <c r="F13" s="208">
        <f>'MA1'!G35</f>
        <v>4</v>
      </c>
      <c r="G13" s="343"/>
      <c r="H13" s="206">
        <f>'MA1'!I35</f>
        <v>12</v>
      </c>
      <c r="I13" s="208">
        <f>'MA1'!J35</f>
        <v>25</v>
      </c>
      <c r="J13" s="208">
        <f>'MA1'!K35</f>
        <v>19</v>
      </c>
      <c r="K13" s="208">
        <f>'MA1'!L35</f>
        <v>16</v>
      </c>
      <c r="L13" s="208">
        <f>'MA1'!M35</f>
        <v>17</v>
      </c>
      <c r="M13" s="208">
        <f>'MA1'!N35</f>
        <v>8</v>
      </c>
      <c r="N13" s="208">
        <f>'MA1'!O35</f>
        <v>19</v>
      </c>
      <c r="O13" s="208">
        <f>'MA1'!P35</f>
        <v>11</v>
      </c>
      <c r="P13" s="349"/>
      <c r="Q13" s="206">
        <f>'MA1'!R35</f>
        <v>45</v>
      </c>
      <c r="R13" s="208">
        <f>'MA1'!S35</f>
        <v>81</v>
      </c>
      <c r="S13" s="208">
        <f>'MA1'!T35</f>
        <v>1</v>
      </c>
      <c r="T13" s="349"/>
      <c r="U13" s="206">
        <f>'MA1'!V35</f>
        <v>11</v>
      </c>
      <c r="V13" s="208">
        <f>'MA1'!W35</f>
        <v>1</v>
      </c>
      <c r="W13" s="208">
        <f>'MA1'!X35</f>
        <v>14</v>
      </c>
      <c r="X13" s="208">
        <f>'MA1'!Y35</f>
        <v>0</v>
      </c>
      <c r="Y13" s="208">
        <f>'MA1'!Z35</f>
        <v>1</v>
      </c>
      <c r="Z13" s="349"/>
      <c r="AA13" s="206">
        <f>'MA1'!AB35</f>
        <v>30</v>
      </c>
      <c r="AB13" s="208">
        <f>'MA1'!AC35</f>
        <v>35</v>
      </c>
      <c r="AC13" s="208">
        <f>'MA1'!AD35</f>
        <v>63</v>
      </c>
      <c r="AD13" s="208">
        <f>'MA1'!AE35</f>
        <v>55</v>
      </c>
      <c r="AE13" s="208">
        <f>'MA1'!AF35</f>
        <v>6</v>
      </c>
      <c r="AF13" s="349"/>
      <c r="AG13" s="98">
        <f>'MA1'!AG33</f>
        <v>5</v>
      </c>
    </row>
    <row r="14" spans="1:33" x14ac:dyDescent="0.2">
      <c r="A14" s="184" t="s">
        <v>1535</v>
      </c>
      <c r="B14" s="194">
        <f>'MA2'!C45</f>
        <v>219</v>
      </c>
      <c r="C14" s="195">
        <f>'MA2'!D45</f>
        <v>233</v>
      </c>
      <c r="D14" s="189">
        <f>'MA2'!E45</f>
        <v>142</v>
      </c>
      <c r="E14" s="97">
        <f>'MA2'!F45</f>
        <v>77</v>
      </c>
      <c r="F14" s="97">
        <f>'MA2'!G45</f>
        <v>14</v>
      </c>
      <c r="G14" s="340"/>
      <c r="H14" s="194">
        <f>'MA2'!I45</f>
        <v>35</v>
      </c>
      <c r="I14" s="97">
        <f>'MA2'!J45</f>
        <v>42</v>
      </c>
      <c r="J14" s="97">
        <f>'MA2'!K45</f>
        <v>38</v>
      </c>
      <c r="K14" s="97">
        <f>'MA2'!L45</f>
        <v>21</v>
      </c>
      <c r="L14" s="97">
        <f>'MA2'!M45</f>
        <v>23</v>
      </c>
      <c r="M14" s="97">
        <f>'MA2'!N45</f>
        <v>20</v>
      </c>
      <c r="N14" s="97">
        <f>'MA2'!O45</f>
        <v>23</v>
      </c>
      <c r="O14" s="97">
        <f>'MA2'!P45</f>
        <v>31</v>
      </c>
      <c r="P14" s="348"/>
      <c r="Q14" s="194">
        <f>'MA2'!R45</f>
        <v>84</v>
      </c>
      <c r="R14" s="97">
        <f>'MA2'!S45</f>
        <v>131</v>
      </c>
      <c r="S14" s="97">
        <f>'MA2'!T45</f>
        <v>18</v>
      </c>
      <c r="T14" s="348"/>
      <c r="U14" s="194">
        <f>'MA2'!V45</f>
        <v>7</v>
      </c>
      <c r="V14" s="97">
        <f>'MA2'!W45</f>
        <v>0</v>
      </c>
      <c r="W14" s="97">
        <f>'MA2'!X45</f>
        <v>22</v>
      </c>
      <c r="X14" s="97">
        <f>'MA2'!Y45</f>
        <v>0</v>
      </c>
      <c r="Y14" s="97">
        <f>'MA2'!Z45</f>
        <v>8</v>
      </c>
      <c r="Z14" s="348"/>
      <c r="AA14" s="194">
        <f>'MA2'!AB45</f>
        <v>43</v>
      </c>
      <c r="AB14" s="97">
        <f>'MA2'!AC45</f>
        <v>85</v>
      </c>
      <c r="AC14" s="97">
        <f>'MA2'!AD45</f>
        <v>38</v>
      </c>
      <c r="AD14" s="97">
        <f>'MA2'!AE45</f>
        <v>38</v>
      </c>
      <c r="AE14" s="97">
        <f>'MA2'!AF45</f>
        <v>3</v>
      </c>
      <c r="AF14" s="348"/>
      <c r="AG14" s="189">
        <f>'MA2'!AG43</f>
        <v>9</v>
      </c>
    </row>
    <row r="15" spans="1:33" s="200" customFormat="1" ht="15" x14ac:dyDescent="0.25">
      <c r="A15" s="199" t="s">
        <v>1553</v>
      </c>
      <c r="B15" s="201">
        <f>SUM(B13:B14)</f>
        <v>338</v>
      </c>
      <c r="C15" s="201">
        <f>SUM(C13:C14)</f>
        <v>360</v>
      </c>
      <c r="D15" s="201">
        <f t="shared" ref="D15:AG15" si="5">SUM(D13:D14)</f>
        <v>215</v>
      </c>
      <c r="E15" s="201">
        <f t="shared" si="5"/>
        <v>127</v>
      </c>
      <c r="F15" s="201">
        <f t="shared" si="5"/>
        <v>18</v>
      </c>
      <c r="G15" s="341"/>
      <c r="H15" s="201">
        <f t="shared" si="5"/>
        <v>47</v>
      </c>
      <c r="I15" s="201">
        <f t="shared" si="5"/>
        <v>67</v>
      </c>
      <c r="J15" s="201">
        <f t="shared" si="5"/>
        <v>57</v>
      </c>
      <c r="K15" s="201">
        <f t="shared" si="5"/>
        <v>37</v>
      </c>
      <c r="L15" s="201">
        <f t="shared" si="5"/>
        <v>40</v>
      </c>
      <c r="M15" s="201">
        <f t="shared" si="5"/>
        <v>28</v>
      </c>
      <c r="N15" s="201">
        <f t="shared" si="5"/>
        <v>42</v>
      </c>
      <c r="O15" s="201">
        <f t="shared" si="5"/>
        <v>42</v>
      </c>
      <c r="P15" s="341"/>
      <c r="Q15" s="201">
        <f t="shared" si="5"/>
        <v>129</v>
      </c>
      <c r="R15" s="201">
        <f>SUM(R13:R14)</f>
        <v>212</v>
      </c>
      <c r="S15" s="201">
        <f t="shared" si="5"/>
        <v>19</v>
      </c>
      <c r="T15" s="341"/>
      <c r="U15" s="201">
        <f t="shared" si="5"/>
        <v>18</v>
      </c>
      <c r="V15" s="201">
        <f t="shared" si="5"/>
        <v>1</v>
      </c>
      <c r="W15" s="201">
        <f t="shared" si="5"/>
        <v>36</v>
      </c>
      <c r="X15" s="201">
        <f t="shared" si="5"/>
        <v>0</v>
      </c>
      <c r="Y15" s="201">
        <f t="shared" si="5"/>
        <v>9</v>
      </c>
      <c r="Z15" s="341"/>
      <c r="AA15" s="201">
        <f t="shared" si="5"/>
        <v>73</v>
      </c>
      <c r="AB15" s="201">
        <f t="shared" si="5"/>
        <v>120</v>
      </c>
      <c r="AC15" s="201">
        <f t="shared" si="5"/>
        <v>101</v>
      </c>
      <c r="AD15" s="201">
        <f t="shared" si="5"/>
        <v>93</v>
      </c>
      <c r="AE15" s="201">
        <f t="shared" si="5"/>
        <v>9</v>
      </c>
      <c r="AF15" s="341"/>
      <c r="AG15" s="201">
        <f t="shared" si="5"/>
        <v>14</v>
      </c>
    </row>
    <row r="16" spans="1:33" x14ac:dyDescent="0.2">
      <c r="A16" s="186" t="s">
        <v>1552</v>
      </c>
      <c r="B16" s="194">
        <f>'MH1'!C29</f>
        <v>208</v>
      </c>
      <c r="C16" s="195">
        <f>'MH1'!D29</f>
        <v>222</v>
      </c>
      <c r="D16" s="189">
        <f>'MH1'!E29</f>
        <v>117</v>
      </c>
      <c r="E16" s="97">
        <f>'MH1'!F29</f>
        <v>93</v>
      </c>
      <c r="F16" s="97">
        <f>'MH1'!G29</f>
        <v>12</v>
      </c>
      <c r="G16" s="340"/>
      <c r="H16" s="194">
        <f>'MH1'!I29</f>
        <v>24</v>
      </c>
      <c r="I16" s="97">
        <f>'MH1'!J29</f>
        <v>27</v>
      </c>
      <c r="J16" s="97">
        <f>'MH1'!K29</f>
        <v>19</v>
      </c>
      <c r="K16" s="97">
        <f>'MH1'!L29</f>
        <v>14</v>
      </c>
      <c r="L16" s="97">
        <f>'MH1'!M29</f>
        <v>36</v>
      </c>
      <c r="M16" s="97">
        <f>'MH1'!N29</f>
        <v>42</v>
      </c>
      <c r="N16" s="97">
        <f>'MH1'!O29</f>
        <v>38</v>
      </c>
      <c r="O16" s="97">
        <f>'MH1'!P29</f>
        <v>22</v>
      </c>
      <c r="P16" s="348"/>
      <c r="Q16" s="194">
        <f>'MH1'!R29</f>
        <v>78</v>
      </c>
      <c r="R16" s="97">
        <f>'MH1'!S29</f>
        <v>125</v>
      </c>
      <c r="S16" s="97">
        <f>'MH1'!T29</f>
        <v>19</v>
      </c>
      <c r="T16" s="348"/>
      <c r="U16" s="194">
        <f>'MH1'!V29</f>
        <v>10</v>
      </c>
      <c r="V16" s="97">
        <f>'MH1'!W29</f>
        <v>3</v>
      </c>
      <c r="W16" s="97">
        <f>'MH1'!X29</f>
        <v>4</v>
      </c>
      <c r="X16" s="97">
        <f>'MH1'!Y29</f>
        <v>1</v>
      </c>
      <c r="Y16" s="97">
        <f>'MH1'!Z29</f>
        <v>3</v>
      </c>
      <c r="Z16" s="348"/>
      <c r="AA16" s="194">
        <f>'MH1'!AB29</f>
        <v>23</v>
      </c>
      <c r="AB16" s="97">
        <f>'MH1'!AC29</f>
        <v>51</v>
      </c>
      <c r="AC16" s="97">
        <f>'MH1'!AD29</f>
        <v>49</v>
      </c>
      <c r="AD16" s="97">
        <f>'MH1'!AE29</f>
        <v>22</v>
      </c>
      <c r="AE16" s="97">
        <f>'MH1'!AF29</f>
        <v>3</v>
      </c>
      <c r="AF16" s="348"/>
      <c r="AG16" s="189">
        <f>'MH1'!AG27</f>
        <v>6</v>
      </c>
    </row>
    <row r="17" spans="1:33" x14ac:dyDescent="0.2">
      <c r="A17" s="187" t="s">
        <v>1536</v>
      </c>
      <c r="B17" s="194">
        <f>'MH2'!C38</f>
        <v>177</v>
      </c>
      <c r="C17" s="195">
        <f>'MH2'!D38</f>
        <v>172</v>
      </c>
      <c r="D17" s="189">
        <f>'MH2'!E38</f>
        <v>87</v>
      </c>
      <c r="E17" s="97">
        <f>'MH2'!F38</f>
        <v>73</v>
      </c>
      <c r="F17" s="97">
        <f>'MH2'!G38</f>
        <v>12</v>
      </c>
      <c r="G17" s="340"/>
      <c r="H17" s="194">
        <f>'MH2'!I38</f>
        <v>13</v>
      </c>
      <c r="I17" s="97">
        <f>'MH2'!J38</f>
        <v>23</v>
      </c>
      <c r="J17" s="97">
        <f>'MH2'!K38</f>
        <v>30</v>
      </c>
      <c r="K17" s="97">
        <f>'MH2'!L38</f>
        <v>17</v>
      </c>
      <c r="L17" s="97">
        <f>'MH2'!M38</f>
        <v>24</v>
      </c>
      <c r="M17" s="97">
        <f>'MH2'!N38</f>
        <v>22</v>
      </c>
      <c r="N17" s="97">
        <f>'MH2'!O38</f>
        <v>17</v>
      </c>
      <c r="O17" s="97">
        <f>'MH2'!P38</f>
        <v>26</v>
      </c>
      <c r="P17" s="348"/>
      <c r="Q17" s="194">
        <f>'MH2'!R38</f>
        <v>70</v>
      </c>
      <c r="R17" s="97">
        <f>'MH2'!S38</f>
        <v>90</v>
      </c>
      <c r="S17" s="97">
        <f>'MH2'!T38</f>
        <v>12</v>
      </c>
      <c r="T17" s="348"/>
      <c r="U17" s="194">
        <f>'MH2'!V38</f>
        <v>10</v>
      </c>
      <c r="V17" s="97">
        <f>'MH2'!W38</f>
        <v>0</v>
      </c>
      <c r="W17" s="97">
        <f>'MH2'!X38</f>
        <v>15</v>
      </c>
      <c r="X17" s="97">
        <f>'MH2'!Y38</f>
        <v>0</v>
      </c>
      <c r="Y17" s="97">
        <f>'MH2'!Z38</f>
        <v>3</v>
      </c>
      <c r="Z17" s="348"/>
      <c r="AA17" s="194">
        <f>'MH2'!AB38</f>
        <v>21</v>
      </c>
      <c r="AB17" s="97">
        <f>'MH2'!AC38</f>
        <v>50</v>
      </c>
      <c r="AC17" s="97">
        <f>'MH2'!AD38</f>
        <v>50</v>
      </c>
      <c r="AD17" s="97">
        <f>'MH2'!AE38</f>
        <v>27</v>
      </c>
      <c r="AE17" s="97">
        <f>'MH2'!AF38</f>
        <v>8</v>
      </c>
      <c r="AF17" s="348"/>
      <c r="AG17" s="189">
        <f>'MH2'!AG37</f>
        <v>8</v>
      </c>
    </row>
    <row r="18" spans="1:33" s="84" customFormat="1" ht="15" x14ac:dyDescent="0.25">
      <c r="A18" s="199" t="s">
        <v>1553</v>
      </c>
      <c r="B18" s="202">
        <f>SUM(B16:B17)</f>
        <v>385</v>
      </c>
      <c r="C18" s="202">
        <f>SUM(C16:C17)</f>
        <v>394</v>
      </c>
      <c r="D18" s="202">
        <f t="shared" ref="D18:AG18" si="6">SUM(D16:D17)</f>
        <v>204</v>
      </c>
      <c r="E18" s="202">
        <f t="shared" si="6"/>
        <v>166</v>
      </c>
      <c r="F18" s="202">
        <f t="shared" si="6"/>
        <v>24</v>
      </c>
      <c r="G18" s="341"/>
      <c r="H18" s="202">
        <f t="shared" si="6"/>
        <v>37</v>
      </c>
      <c r="I18" s="202">
        <f t="shared" si="6"/>
        <v>50</v>
      </c>
      <c r="J18" s="202">
        <f t="shared" si="6"/>
        <v>49</v>
      </c>
      <c r="K18" s="202">
        <f t="shared" si="6"/>
        <v>31</v>
      </c>
      <c r="L18" s="202">
        <f t="shared" si="6"/>
        <v>60</v>
      </c>
      <c r="M18" s="202">
        <f t="shared" si="6"/>
        <v>64</v>
      </c>
      <c r="N18" s="202">
        <f t="shared" si="6"/>
        <v>55</v>
      </c>
      <c r="O18" s="202">
        <f t="shared" si="6"/>
        <v>48</v>
      </c>
      <c r="P18" s="341"/>
      <c r="Q18" s="202">
        <f t="shared" si="6"/>
        <v>148</v>
      </c>
      <c r="R18" s="202">
        <f>SUM(R16:R17)</f>
        <v>215</v>
      </c>
      <c r="S18" s="202">
        <f t="shared" si="6"/>
        <v>31</v>
      </c>
      <c r="T18" s="341"/>
      <c r="U18" s="202">
        <f t="shared" si="6"/>
        <v>20</v>
      </c>
      <c r="V18" s="202">
        <f t="shared" si="6"/>
        <v>3</v>
      </c>
      <c r="W18" s="202">
        <f t="shared" si="6"/>
        <v>19</v>
      </c>
      <c r="X18" s="202">
        <f t="shared" si="6"/>
        <v>1</v>
      </c>
      <c r="Y18" s="202">
        <f t="shared" si="6"/>
        <v>6</v>
      </c>
      <c r="Z18" s="341"/>
      <c r="AA18" s="202">
        <f t="shared" si="6"/>
        <v>44</v>
      </c>
      <c r="AB18" s="202">
        <f t="shared" si="6"/>
        <v>101</v>
      </c>
      <c r="AC18" s="202">
        <f t="shared" si="6"/>
        <v>99</v>
      </c>
      <c r="AD18" s="202">
        <f t="shared" si="6"/>
        <v>49</v>
      </c>
      <c r="AE18" s="202">
        <f t="shared" si="6"/>
        <v>11</v>
      </c>
      <c r="AF18" s="341"/>
      <c r="AG18" s="202">
        <f t="shared" si="6"/>
        <v>14</v>
      </c>
    </row>
    <row r="19" spans="1:33" x14ac:dyDescent="0.2">
      <c r="A19" s="372" t="s">
        <v>1543</v>
      </c>
      <c r="B19" s="194">
        <f>'MI1'!C40</f>
        <v>125</v>
      </c>
      <c r="C19" s="195">
        <f>'MI1'!D40</f>
        <v>152</v>
      </c>
      <c r="D19" s="189">
        <f>'MI1'!E40</f>
        <v>72</v>
      </c>
      <c r="E19" s="97">
        <f>'MI1'!F40</f>
        <v>76</v>
      </c>
      <c r="F19" s="97">
        <f>'MI1'!G40</f>
        <v>4</v>
      </c>
      <c r="G19" s="340"/>
      <c r="H19" s="194">
        <f>'MI1'!I40</f>
        <v>6</v>
      </c>
      <c r="I19" s="97">
        <f>'MI1'!J40</f>
        <v>21</v>
      </c>
      <c r="J19" s="97">
        <f>'MI1'!K40</f>
        <v>29</v>
      </c>
      <c r="K19" s="97">
        <f>'MI1'!L40</f>
        <v>16</v>
      </c>
      <c r="L19" s="97">
        <f>'MI1'!M40</f>
        <v>13</v>
      </c>
      <c r="M19" s="97">
        <f>'MI1'!N40</f>
        <v>17</v>
      </c>
      <c r="N19" s="97">
        <f>'MI1'!O40</f>
        <v>26</v>
      </c>
      <c r="O19" s="97">
        <f>'MI1'!P40</f>
        <v>24</v>
      </c>
      <c r="P19" s="348"/>
      <c r="Q19" s="194">
        <f>'MI1'!R40</f>
        <v>40</v>
      </c>
      <c r="R19" s="97">
        <f>'MI1'!S40</f>
        <v>109</v>
      </c>
      <c r="S19" s="97">
        <f>'MI1'!T40</f>
        <v>3</v>
      </c>
      <c r="T19" s="348"/>
      <c r="U19" s="194">
        <f>'MI1'!V40</f>
        <v>5</v>
      </c>
      <c r="V19" s="97">
        <f>'MI1'!W40</f>
        <v>2</v>
      </c>
      <c r="W19" s="97">
        <f>'MI1'!X40</f>
        <v>13</v>
      </c>
      <c r="X19" s="97">
        <f>'MI1'!Y40</f>
        <v>8</v>
      </c>
      <c r="Y19" s="97">
        <f>'MI1'!Z40</f>
        <v>4</v>
      </c>
      <c r="Z19" s="348"/>
      <c r="AA19" s="194">
        <f>'MI1'!AB40</f>
        <v>38</v>
      </c>
      <c r="AB19" s="97">
        <f>'MI1'!AC40</f>
        <v>55</v>
      </c>
      <c r="AC19" s="97">
        <f>'MI1'!AD40</f>
        <v>68</v>
      </c>
      <c r="AD19" s="97">
        <f>'MI1'!AE40</f>
        <v>97</v>
      </c>
      <c r="AE19" s="97">
        <f>'MI1'!AF40</f>
        <v>11</v>
      </c>
      <c r="AF19" s="348"/>
      <c r="AG19" s="189">
        <f>'TI1'!AG50</f>
        <v>7</v>
      </c>
    </row>
    <row r="20" spans="1:33" x14ac:dyDescent="0.2">
      <c r="A20" s="373" t="s">
        <v>1534</v>
      </c>
      <c r="B20" s="194">
        <f>'MI2'!C44</f>
        <v>140</v>
      </c>
      <c r="C20" s="195">
        <f>'MI2'!D44</f>
        <v>156</v>
      </c>
      <c r="D20" s="189">
        <f>'MI2'!E44</f>
        <v>95</v>
      </c>
      <c r="E20" s="97">
        <f>'MI2'!F44</f>
        <v>56</v>
      </c>
      <c r="F20" s="97">
        <f>'MI2'!G44</f>
        <v>5</v>
      </c>
      <c r="G20" s="340"/>
      <c r="H20" s="194">
        <f>'MI2'!I44</f>
        <v>10</v>
      </c>
      <c r="I20" s="97">
        <f>'MI2'!J44</f>
        <v>31</v>
      </c>
      <c r="J20" s="97">
        <f>'MI2'!K44</f>
        <v>14</v>
      </c>
      <c r="K20" s="97">
        <f>'MI2'!L44</f>
        <v>22</v>
      </c>
      <c r="L20" s="97">
        <f>'MI2'!M44</f>
        <v>21</v>
      </c>
      <c r="M20" s="97">
        <f>'MI2'!N44</f>
        <v>13</v>
      </c>
      <c r="N20" s="97">
        <f>'MI2'!O44</f>
        <v>15</v>
      </c>
      <c r="O20" s="97">
        <f>'MI2'!P44</f>
        <v>29</v>
      </c>
      <c r="P20" s="348"/>
      <c r="Q20" s="194">
        <f>'MI2'!R44</f>
        <v>52</v>
      </c>
      <c r="R20" s="97">
        <f>'MI2'!S44</f>
        <v>89</v>
      </c>
      <c r="S20" s="97">
        <f>'MI2'!T44</f>
        <v>13</v>
      </c>
      <c r="T20" s="348"/>
      <c r="U20" s="194">
        <f>'MI2'!V44</f>
        <v>7</v>
      </c>
      <c r="V20" s="97">
        <f>'MI2'!W44</f>
        <v>0</v>
      </c>
      <c r="W20" s="97">
        <f>'MI2'!X44</f>
        <v>17</v>
      </c>
      <c r="X20" s="97">
        <f>'MI2'!Y44</f>
        <v>4</v>
      </c>
      <c r="Y20" s="97">
        <f>'MI2'!Z44</f>
        <v>6</v>
      </c>
      <c r="Z20" s="348"/>
      <c r="AA20" s="194">
        <f>'MI2'!AB44</f>
        <v>27</v>
      </c>
      <c r="AB20" s="97">
        <f>'MI2'!AC44</f>
        <v>64</v>
      </c>
      <c r="AC20" s="97">
        <f>'MI2'!AD44</f>
        <v>42</v>
      </c>
      <c r="AD20" s="97">
        <f>'MI2'!AE44</f>
        <v>62</v>
      </c>
      <c r="AE20" s="97">
        <f>'MI2'!AF44</f>
        <v>6</v>
      </c>
      <c r="AF20" s="348"/>
      <c r="AG20" s="189">
        <f>'MI2'!AG42</f>
        <v>8</v>
      </c>
    </row>
    <row r="21" spans="1:33" s="84" customFormat="1" ht="15" x14ac:dyDescent="0.25">
      <c r="A21" s="199" t="s">
        <v>1553</v>
      </c>
      <c r="B21" s="371">
        <f>SUM(B19:B20)</f>
        <v>265</v>
      </c>
      <c r="C21" s="371">
        <f>SUM(C19:C20)</f>
        <v>308</v>
      </c>
      <c r="D21" s="371">
        <f t="shared" ref="D21:AG21" si="7">SUM(D19:D20)</f>
        <v>167</v>
      </c>
      <c r="E21" s="371">
        <f t="shared" si="7"/>
        <v>132</v>
      </c>
      <c r="F21" s="371">
        <f t="shared" si="7"/>
        <v>9</v>
      </c>
      <c r="G21" s="341"/>
      <c r="H21" s="371">
        <f t="shared" si="7"/>
        <v>16</v>
      </c>
      <c r="I21" s="371">
        <f t="shared" si="7"/>
        <v>52</v>
      </c>
      <c r="J21" s="371">
        <f t="shared" si="7"/>
        <v>43</v>
      </c>
      <c r="K21" s="371">
        <f t="shared" si="7"/>
        <v>38</v>
      </c>
      <c r="L21" s="371">
        <f t="shared" si="7"/>
        <v>34</v>
      </c>
      <c r="M21" s="371">
        <f t="shared" si="7"/>
        <v>30</v>
      </c>
      <c r="N21" s="371">
        <f t="shared" si="7"/>
        <v>41</v>
      </c>
      <c r="O21" s="371">
        <f t="shared" si="7"/>
        <v>53</v>
      </c>
      <c r="P21" s="341"/>
      <c r="Q21" s="371">
        <f t="shared" si="7"/>
        <v>92</v>
      </c>
      <c r="R21" s="371">
        <f>SUM(R19:R20)</f>
        <v>198</v>
      </c>
      <c r="S21" s="371">
        <f t="shared" si="7"/>
        <v>16</v>
      </c>
      <c r="T21" s="341"/>
      <c r="U21" s="371">
        <f t="shared" si="7"/>
        <v>12</v>
      </c>
      <c r="V21" s="371">
        <f t="shared" si="7"/>
        <v>2</v>
      </c>
      <c r="W21" s="371">
        <f t="shared" si="7"/>
        <v>30</v>
      </c>
      <c r="X21" s="371">
        <f t="shared" si="7"/>
        <v>12</v>
      </c>
      <c r="Y21" s="371">
        <f t="shared" si="7"/>
        <v>10</v>
      </c>
      <c r="Z21" s="341"/>
      <c r="AA21" s="371">
        <f t="shared" si="7"/>
        <v>65</v>
      </c>
      <c r="AB21" s="371">
        <f t="shared" si="7"/>
        <v>119</v>
      </c>
      <c r="AC21" s="371">
        <f t="shared" si="7"/>
        <v>110</v>
      </c>
      <c r="AD21" s="371">
        <f t="shared" si="7"/>
        <v>159</v>
      </c>
      <c r="AE21" s="371">
        <f t="shared" si="7"/>
        <v>17</v>
      </c>
      <c r="AF21" s="341"/>
      <c r="AG21" s="371">
        <f t="shared" si="7"/>
        <v>15</v>
      </c>
    </row>
    <row r="22" spans="1:33" s="84" customFormat="1" ht="15.75" thickBot="1" x14ac:dyDescent="0.3">
      <c r="A22" s="211" t="s">
        <v>1554</v>
      </c>
      <c r="B22" s="212">
        <f>SUM(B15+B18+B21)</f>
        <v>988</v>
      </c>
      <c r="C22" s="212">
        <f>SUM(C15+C18+C21)</f>
        <v>1062</v>
      </c>
      <c r="D22" s="212">
        <f t="shared" ref="D22:AG22" si="8">SUM(D15+D18+D21)</f>
        <v>586</v>
      </c>
      <c r="E22" s="212">
        <f t="shared" si="8"/>
        <v>425</v>
      </c>
      <c r="F22" s="212">
        <f t="shared" si="8"/>
        <v>51</v>
      </c>
      <c r="G22" s="342"/>
      <c r="H22" s="212">
        <f t="shared" si="8"/>
        <v>100</v>
      </c>
      <c r="I22" s="212">
        <f t="shared" si="8"/>
        <v>169</v>
      </c>
      <c r="J22" s="212">
        <f t="shared" si="8"/>
        <v>149</v>
      </c>
      <c r="K22" s="212">
        <f t="shared" si="8"/>
        <v>106</v>
      </c>
      <c r="L22" s="212">
        <f t="shared" si="8"/>
        <v>134</v>
      </c>
      <c r="M22" s="212">
        <f t="shared" si="8"/>
        <v>122</v>
      </c>
      <c r="N22" s="212">
        <f t="shared" si="8"/>
        <v>138</v>
      </c>
      <c r="O22" s="212">
        <f t="shared" si="8"/>
        <v>143</v>
      </c>
      <c r="P22" s="342"/>
      <c r="Q22" s="212">
        <f t="shared" si="8"/>
        <v>369</v>
      </c>
      <c r="R22" s="212">
        <f>SUM(R15+R18+R21)</f>
        <v>625</v>
      </c>
      <c r="S22" s="212">
        <f t="shared" si="8"/>
        <v>66</v>
      </c>
      <c r="T22" s="342"/>
      <c r="U22" s="212">
        <f t="shared" si="8"/>
        <v>50</v>
      </c>
      <c r="V22" s="212">
        <f t="shared" si="8"/>
        <v>6</v>
      </c>
      <c r="W22" s="212">
        <f t="shared" si="8"/>
        <v>85</v>
      </c>
      <c r="X22" s="212">
        <f t="shared" si="8"/>
        <v>13</v>
      </c>
      <c r="Y22" s="212">
        <f t="shared" si="8"/>
        <v>25</v>
      </c>
      <c r="Z22" s="342"/>
      <c r="AA22" s="212">
        <f t="shared" si="8"/>
        <v>182</v>
      </c>
      <c r="AB22" s="212">
        <f t="shared" si="8"/>
        <v>340</v>
      </c>
      <c r="AC22" s="212">
        <f t="shared" si="8"/>
        <v>310</v>
      </c>
      <c r="AD22" s="212">
        <f t="shared" si="8"/>
        <v>301</v>
      </c>
      <c r="AE22" s="212">
        <f t="shared" si="8"/>
        <v>37</v>
      </c>
      <c r="AF22" s="342"/>
      <c r="AG22" s="212">
        <f t="shared" si="8"/>
        <v>43</v>
      </c>
    </row>
    <row r="23" spans="1:33" x14ac:dyDescent="0.2">
      <c r="A23" s="205" t="s">
        <v>1549</v>
      </c>
      <c r="B23" s="206">
        <f>'TA1'!C35</f>
        <v>149</v>
      </c>
      <c r="C23" s="207">
        <f>'TA1'!D35</f>
        <v>149</v>
      </c>
      <c r="D23" s="98">
        <f>'TA1'!E35</f>
        <v>110</v>
      </c>
      <c r="E23" s="208">
        <f>'TA1'!F35</f>
        <v>38</v>
      </c>
      <c r="F23" s="208">
        <f>'TA1'!G35</f>
        <v>1</v>
      </c>
      <c r="G23" s="343"/>
      <c r="H23" s="206">
        <f>'TA1'!I35</f>
        <v>20</v>
      </c>
      <c r="I23" s="208">
        <f>'TA1'!J35</f>
        <v>16</v>
      </c>
      <c r="J23" s="208">
        <f>'TA1'!K35</f>
        <v>23</v>
      </c>
      <c r="K23" s="208">
        <f>'TA1'!L35</f>
        <v>23</v>
      </c>
      <c r="L23" s="208">
        <f>'TA1'!M35</f>
        <v>19</v>
      </c>
      <c r="M23" s="208">
        <f>'TA1'!N35</f>
        <v>13</v>
      </c>
      <c r="N23" s="208">
        <f>'TA1'!O35</f>
        <v>21</v>
      </c>
      <c r="O23" s="208">
        <f>'TA1'!P35</f>
        <v>14</v>
      </c>
      <c r="P23" s="349"/>
      <c r="Q23" s="206">
        <f>'TA1'!R35</f>
        <v>78</v>
      </c>
      <c r="R23" s="208">
        <f>'TA1'!S35</f>
        <v>70</v>
      </c>
      <c r="S23" s="208">
        <f>'TA1'!T35</f>
        <v>1</v>
      </c>
      <c r="T23" s="349"/>
      <c r="U23" s="206">
        <f>'TA1'!V35</f>
        <v>10</v>
      </c>
      <c r="V23" s="208">
        <f>'TA1'!W35</f>
        <v>1</v>
      </c>
      <c r="W23" s="208">
        <f>'TA1'!X35</f>
        <v>13</v>
      </c>
      <c r="X23" s="208">
        <f>'TA1'!Y35</f>
        <v>0</v>
      </c>
      <c r="Y23" s="208">
        <f>'TA1'!Z35</f>
        <v>3</v>
      </c>
      <c r="Z23" s="349"/>
      <c r="AA23" s="206">
        <f>'TA1'!AB35</f>
        <v>14</v>
      </c>
      <c r="AB23" s="208">
        <f>'TA1'!AC35</f>
        <v>113</v>
      </c>
      <c r="AC23" s="208">
        <f>'TA1'!AD35</f>
        <v>94</v>
      </c>
      <c r="AD23" s="208">
        <f>'TA1'!AE35</f>
        <v>72</v>
      </c>
      <c r="AE23" s="208">
        <f>'TA1'!AF35</f>
        <v>7</v>
      </c>
      <c r="AF23" s="349"/>
      <c r="AG23" s="98">
        <f>'TA1'!AG34</f>
        <v>3</v>
      </c>
    </row>
    <row r="24" spans="1:33" x14ac:dyDescent="0.2">
      <c r="A24" s="184" t="s">
        <v>1541</v>
      </c>
      <c r="B24" s="194">
        <f>'TA2'!C23</f>
        <v>132</v>
      </c>
      <c r="C24" s="195">
        <f>'TA2'!D23</f>
        <v>139</v>
      </c>
      <c r="D24" s="189">
        <f>'TA2'!E23</f>
        <v>81</v>
      </c>
      <c r="E24" s="97">
        <f>'TA2'!F23</f>
        <v>54</v>
      </c>
      <c r="F24" s="97">
        <f>'TA2'!G23</f>
        <v>4</v>
      </c>
      <c r="G24" s="340"/>
      <c r="H24" s="194">
        <f>'TA2'!I23</f>
        <v>14</v>
      </c>
      <c r="I24" s="97">
        <f>'TA2'!J23</f>
        <v>24</v>
      </c>
      <c r="J24" s="97">
        <f>'TA2'!K23</f>
        <v>23</v>
      </c>
      <c r="K24" s="97">
        <f>'TA2'!L23</f>
        <v>16</v>
      </c>
      <c r="L24" s="97">
        <f>'TA2'!M23</f>
        <v>18</v>
      </c>
      <c r="M24" s="97">
        <f>'TA2'!N23</f>
        <v>9</v>
      </c>
      <c r="N24" s="97">
        <f>'TA2'!O23</f>
        <v>13</v>
      </c>
      <c r="O24" s="97">
        <f>'TA2'!P23</f>
        <v>22</v>
      </c>
      <c r="P24" s="348"/>
      <c r="Q24" s="194">
        <f>'TA2'!R23</f>
        <v>58</v>
      </c>
      <c r="R24" s="97">
        <f>'TA2'!S23</f>
        <v>77</v>
      </c>
      <c r="S24" s="97">
        <f>'TA2'!T23</f>
        <v>4</v>
      </c>
      <c r="T24" s="348"/>
      <c r="U24" s="194">
        <f>'TA2'!V23</f>
        <v>3</v>
      </c>
      <c r="V24" s="97">
        <f>'TA2'!W23</f>
        <v>0</v>
      </c>
      <c r="W24" s="97">
        <f>'TA2'!X23</f>
        <v>12</v>
      </c>
      <c r="X24" s="97">
        <f>'TA2'!Y23</f>
        <v>0</v>
      </c>
      <c r="Y24" s="97">
        <f>'TA2'!Z23</f>
        <v>1</v>
      </c>
      <c r="Z24" s="348"/>
      <c r="AA24" s="194">
        <f>'TA2'!AB23</f>
        <v>18</v>
      </c>
      <c r="AB24" s="97">
        <f>'TA2'!AC23</f>
        <v>22</v>
      </c>
      <c r="AC24" s="97">
        <f>'TA2'!AD23</f>
        <v>17</v>
      </c>
      <c r="AD24" s="97">
        <f>'TA2'!AE23</f>
        <v>30</v>
      </c>
      <c r="AE24" s="97">
        <f>'TA2'!AF23</f>
        <v>4</v>
      </c>
      <c r="AF24" s="348"/>
      <c r="AG24" s="189">
        <f>'TA2'!AG22</f>
        <v>3</v>
      </c>
    </row>
    <row r="25" spans="1:33" s="84" customFormat="1" ht="15" x14ac:dyDescent="0.25">
      <c r="A25" s="199" t="s">
        <v>1553</v>
      </c>
      <c r="B25" s="201">
        <f>SUM(B23:B24)</f>
        <v>281</v>
      </c>
      <c r="C25" s="201">
        <f>SUM(C23:C24)</f>
        <v>288</v>
      </c>
      <c r="D25" s="201">
        <f t="shared" ref="D25:AG25" si="9">SUM(D23:D24)</f>
        <v>191</v>
      </c>
      <c r="E25" s="201">
        <f t="shared" si="9"/>
        <v>92</v>
      </c>
      <c r="F25" s="201">
        <f t="shared" si="9"/>
        <v>5</v>
      </c>
      <c r="G25" s="341"/>
      <c r="H25" s="201">
        <f t="shared" si="9"/>
        <v>34</v>
      </c>
      <c r="I25" s="201">
        <f t="shared" si="9"/>
        <v>40</v>
      </c>
      <c r="J25" s="201">
        <f t="shared" si="9"/>
        <v>46</v>
      </c>
      <c r="K25" s="201">
        <f t="shared" si="9"/>
        <v>39</v>
      </c>
      <c r="L25" s="201">
        <f t="shared" si="9"/>
        <v>37</v>
      </c>
      <c r="M25" s="201">
        <f t="shared" si="9"/>
        <v>22</v>
      </c>
      <c r="N25" s="201">
        <f t="shared" si="9"/>
        <v>34</v>
      </c>
      <c r="O25" s="201">
        <f t="shared" si="9"/>
        <v>36</v>
      </c>
      <c r="P25" s="341"/>
      <c r="Q25" s="201">
        <f t="shared" si="9"/>
        <v>136</v>
      </c>
      <c r="R25" s="201">
        <f>SUM(R23:R24)</f>
        <v>147</v>
      </c>
      <c r="S25" s="201">
        <f t="shared" si="9"/>
        <v>5</v>
      </c>
      <c r="T25" s="341"/>
      <c r="U25" s="201">
        <f t="shared" si="9"/>
        <v>13</v>
      </c>
      <c r="V25" s="201">
        <f t="shared" si="9"/>
        <v>1</v>
      </c>
      <c r="W25" s="201">
        <f t="shared" si="9"/>
        <v>25</v>
      </c>
      <c r="X25" s="201">
        <f t="shared" si="9"/>
        <v>0</v>
      </c>
      <c r="Y25" s="201">
        <f t="shared" si="9"/>
        <v>4</v>
      </c>
      <c r="Z25" s="341"/>
      <c r="AA25" s="201">
        <f t="shared" si="9"/>
        <v>32</v>
      </c>
      <c r="AB25" s="201">
        <f t="shared" si="9"/>
        <v>135</v>
      </c>
      <c r="AC25" s="201">
        <f t="shared" si="9"/>
        <v>111</v>
      </c>
      <c r="AD25" s="201">
        <f t="shared" si="9"/>
        <v>102</v>
      </c>
      <c r="AE25" s="201">
        <f t="shared" si="9"/>
        <v>11</v>
      </c>
      <c r="AF25" s="341"/>
      <c r="AG25" s="201">
        <f t="shared" si="9"/>
        <v>6</v>
      </c>
    </row>
    <row r="26" spans="1:33" x14ac:dyDescent="0.2">
      <c r="A26" s="186" t="s">
        <v>1550</v>
      </c>
      <c r="B26" s="194">
        <f>'TH1'!C48</f>
        <v>288</v>
      </c>
      <c r="C26" s="195">
        <f>'TH1'!D48</f>
        <v>261</v>
      </c>
      <c r="D26" s="189">
        <f>'TH1'!E48</f>
        <v>174</v>
      </c>
      <c r="E26" s="97">
        <f>'TH1'!F48</f>
        <v>80</v>
      </c>
      <c r="F26" s="97">
        <f>'TH1'!G48</f>
        <v>7</v>
      </c>
      <c r="G26" s="340"/>
      <c r="H26" s="194">
        <f>'TH1'!I48</f>
        <v>24</v>
      </c>
      <c r="I26" s="97">
        <f>'TH1'!J48</f>
        <v>36</v>
      </c>
      <c r="J26" s="97">
        <f>'TH1'!K48</f>
        <v>35</v>
      </c>
      <c r="K26" s="97">
        <f>'TH1'!L48</f>
        <v>30</v>
      </c>
      <c r="L26" s="97">
        <f>'TH1'!M48</f>
        <v>46</v>
      </c>
      <c r="M26" s="97">
        <f>'TH1'!N48</f>
        <v>44</v>
      </c>
      <c r="N26" s="97">
        <f>'TH1'!O48</f>
        <v>27</v>
      </c>
      <c r="O26" s="97">
        <f>'TH1'!P48</f>
        <v>19</v>
      </c>
      <c r="P26" s="348"/>
      <c r="Q26" s="194">
        <f>'TH1'!R48</f>
        <v>139</v>
      </c>
      <c r="R26" s="97">
        <f>'TH1'!S48</f>
        <v>107</v>
      </c>
      <c r="S26" s="97">
        <f>'TH1'!T48</f>
        <v>15</v>
      </c>
      <c r="T26" s="348"/>
      <c r="U26" s="194">
        <f>'TH1'!V48</f>
        <v>11</v>
      </c>
      <c r="V26" s="97">
        <f>'TH1'!W48</f>
        <v>7</v>
      </c>
      <c r="W26" s="97">
        <f>'TH1'!X48</f>
        <v>15</v>
      </c>
      <c r="X26" s="97">
        <f>'TH1'!Y48</f>
        <v>2</v>
      </c>
      <c r="Y26" s="97">
        <f>'TH1'!Z48</f>
        <v>5</v>
      </c>
      <c r="Z26" s="348"/>
      <c r="AA26" s="194">
        <f>'TH1'!AB48</f>
        <v>77</v>
      </c>
      <c r="AB26" s="97">
        <f>'TH1'!AC48</f>
        <v>136</v>
      </c>
      <c r="AC26" s="97">
        <f>'TH1'!AD48</f>
        <v>110</v>
      </c>
      <c r="AD26" s="97">
        <f>'TH1'!AE48</f>
        <v>107</v>
      </c>
      <c r="AE26" s="97">
        <f>'TH1'!AF48</f>
        <v>10</v>
      </c>
      <c r="AF26" s="348"/>
      <c r="AG26" s="189">
        <f>'TH1'!AG47</f>
        <v>5</v>
      </c>
    </row>
    <row r="27" spans="1:33" x14ac:dyDescent="0.2">
      <c r="A27" s="187" t="s">
        <v>1542</v>
      </c>
      <c r="B27" s="194">
        <f>'TH2'!C30</f>
        <v>185</v>
      </c>
      <c r="C27" s="195">
        <f>'TH2'!D30</f>
        <v>181</v>
      </c>
      <c r="D27" s="189">
        <f>'TH2'!E30</f>
        <v>86</v>
      </c>
      <c r="E27" s="97">
        <f>'TH2'!F30</f>
        <v>82</v>
      </c>
      <c r="F27" s="97">
        <f>'TH2'!G30</f>
        <v>13</v>
      </c>
      <c r="G27" s="340"/>
      <c r="H27" s="194">
        <f>'TH2'!I30</f>
        <v>21</v>
      </c>
      <c r="I27" s="97">
        <f>'TH2'!J30</f>
        <v>29</v>
      </c>
      <c r="J27" s="97">
        <f>'TH2'!K30</f>
        <v>24</v>
      </c>
      <c r="K27" s="97">
        <f>'TH2'!L30</f>
        <v>29</v>
      </c>
      <c r="L27" s="97">
        <f>'TH2'!M30</f>
        <v>22</v>
      </c>
      <c r="M27" s="97">
        <f>'TH2'!N30</f>
        <v>11</v>
      </c>
      <c r="N27" s="97">
        <f>'TH2'!O30</f>
        <v>26</v>
      </c>
      <c r="O27" s="97">
        <f>'TH2'!P30</f>
        <v>19</v>
      </c>
      <c r="P27" s="348"/>
      <c r="Q27" s="194">
        <f>'TH2'!R30</f>
        <v>61</v>
      </c>
      <c r="R27" s="97">
        <f>'TH2'!S30</f>
        <v>111</v>
      </c>
      <c r="S27" s="97">
        <f>'TH2'!T30</f>
        <v>9</v>
      </c>
      <c r="T27" s="348"/>
      <c r="U27" s="194">
        <f>'TH2'!V30</f>
        <v>6</v>
      </c>
      <c r="V27" s="97">
        <f>'TH2'!W30</f>
        <v>0</v>
      </c>
      <c r="W27" s="97">
        <f>'TH2'!X30</f>
        <v>15</v>
      </c>
      <c r="X27" s="97">
        <f>'TH2'!Y30</f>
        <v>0</v>
      </c>
      <c r="Y27" s="97">
        <f>'TH2'!Z30</f>
        <v>1</v>
      </c>
      <c r="Z27" s="348"/>
      <c r="AA27" s="194">
        <f>'TH2'!AB30</f>
        <v>32</v>
      </c>
      <c r="AB27" s="97">
        <f>'TH2'!AC30</f>
        <v>69</v>
      </c>
      <c r="AC27" s="97">
        <f>'TH2'!AD30</f>
        <v>44</v>
      </c>
      <c r="AD27" s="97">
        <f>'TH2'!AE30</f>
        <v>28</v>
      </c>
      <c r="AE27" s="97">
        <f>'TH2'!AF30</f>
        <v>8</v>
      </c>
      <c r="AF27" s="348"/>
      <c r="AG27" s="189">
        <f>'TH2'!AG29</f>
        <v>5</v>
      </c>
    </row>
    <row r="28" spans="1:33" s="84" customFormat="1" ht="15" x14ac:dyDescent="0.25">
      <c r="A28" s="199" t="s">
        <v>1553</v>
      </c>
      <c r="B28" s="202">
        <f>SUM(B26:B27)</f>
        <v>473</v>
      </c>
      <c r="C28" s="202">
        <f>SUM(C26:C27)</f>
        <v>442</v>
      </c>
      <c r="D28" s="202">
        <f t="shared" ref="D28:AG28" si="10">SUM(D26:D27)</f>
        <v>260</v>
      </c>
      <c r="E28" s="202">
        <f t="shared" si="10"/>
        <v>162</v>
      </c>
      <c r="F28" s="202">
        <f t="shared" si="10"/>
        <v>20</v>
      </c>
      <c r="G28" s="341"/>
      <c r="H28" s="202">
        <f t="shared" si="10"/>
        <v>45</v>
      </c>
      <c r="I28" s="202">
        <f t="shared" si="10"/>
        <v>65</v>
      </c>
      <c r="J28" s="202">
        <f t="shared" si="10"/>
        <v>59</v>
      </c>
      <c r="K28" s="202">
        <f t="shared" si="10"/>
        <v>59</v>
      </c>
      <c r="L28" s="202">
        <f t="shared" si="10"/>
        <v>68</v>
      </c>
      <c r="M28" s="202">
        <f t="shared" si="10"/>
        <v>55</v>
      </c>
      <c r="N28" s="202">
        <f t="shared" si="10"/>
        <v>53</v>
      </c>
      <c r="O28" s="202">
        <f t="shared" si="10"/>
        <v>38</v>
      </c>
      <c r="P28" s="341"/>
      <c r="Q28" s="202">
        <f t="shared" si="10"/>
        <v>200</v>
      </c>
      <c r="R28" s="202">
        <f>SUM(R26:R27)</f>
        <v>218</v>
      </c>
      <c r="S28" s="202">
        <f t="shared" si="10"/>
        <v>24</v>
      </c>
      <c r="T28" s="341"/>
      <c r="U28" s="202">
        <f t="shared" si="10"/>
        <v>17</v>
      </c>
      <c r="V28" s="202">
        <f t="shared" si="10"/>
        <v>7</v>
      </c>
      <c r="W28" s="202">
        <f t="shared" si="10"/>
        <v>30</v>
      </c>
      <c r="X28" s="202">
        <f t="shared" si="10"/>
        <v>2</v>
      </c>
      <c r="Y28" s="202">
        <f t="shared" si="10"/>
        <v>6</v>
      </c>
      <c r="Z28" s="341"/>
      <c r="AA28" s="202">
        <f t="shared" si="10"/>
        <v>109</v>
      </c>
      <c r="AB28" s="202">
        <f t="shared" si="10"/>
        <v>205</v>
      </c>
      <c r="AC28" s="202">
        <f t="shared" si="10"/>
        <v>154</v>
      </c>
      <c r="AD28" s="202">
        <f t="shared" si="10"/>
        <v>135</v>
      </c>
      <c r="AE28" s="202">
        <f t="shared" si="10"/>
        <v>18</v>
      </c>
      <c r="AF28" s="341"/>
      <c r="AG28" s="202">
        <f t="shared" si="10"/>
        <v>10</v>
      </c>
    </row>
    <row r="29" spans="1:33" x14ac:dyDescent="0.2">
      <c r="A29" s="372" t="s">
        <v>1548</v>
      </c>
      <c r="B29" s="194">
        <f>'TI1'!C52</f>
        <v>285</v>
      </c>
      <c r="C29" s="195">
        <f>'TI1'!D52</f>
        <v>265</v>
      </c>
      <c r="D29" s="189">
        <f>'TI1'!E52</f>
        <v>126</v>
      </c>
      <c r="E29" s="97">
        <f>'TI1'!F52</f>
        <v>132</v>
      </c>
      <c r="F29" s="97">
        <f>'TI1'!G52</f>
        <v>7</v>
      </c>
      <c r="G29" s="340"/>
      <c r="H29" s="194">
        <f>'TI1'!I52</f>
        <v>15</v>
      </c>
      <c r="I29" s="97">
        <f>'TI1'!J52</f>
        <v>39</v>
      </c>
      <c r="J29" s="97">
        <f>'TI1'!K52</f>
        <v>47</v>
      </c>
      <c r="K29" s="97">
        <f>'TI1'!L52</f>
        <v>52</v>
      </c>
      <c r="L29" s="97">
        <f>'TI1'!M52</f>
        <v>20</v>
      </c>
      <c r="M29" s="97">
        <f>'TI1'!N52</f>
        <v>21</v>
      </c>
      <c r="N29" s="97">
        <f>'TI1'!O52</f>
        <v>34</v>
      </c>
      <c r="O29" s="97">
        <f>'TI1'!P52</f>
        <v>37</v>
      </c>
      <c r="P29" s="348"/>
      <c r="Q29" s="194">
        <f>'TI1'!R52</f>
        <v>87</v>
      </c>
      <c r="R29" s="97">
        <f>'TI1'!S52</f>
        <v>171</v>
      </c>
      <c r="S29" s="97">
        <f>'TI1'!T52</f>
        <v>7</v>
      </c>
      <c r="T29" s="348"/>
      <c r="U29" s="194">
        <f>'TI1'!V52</f>
        <v>7</v>
      </c>
      <c r="V29" s="97">
        <f>'TI1'!W52</f>
        <v>0</v>
      </c>
      <c r="W29" s="97">
        <f>'TI1'!X52</f>
        <v>21</v>
      </c>
      <c r="X29" s="97">
        <f>'TI1'!Y52</f>
        <v>11</v>
      </c>
      <c r="Y29" s="97">
        <f>'TI1'!Z52</f>
        <v>4</v>
      </c>
      <c r="Z29" s="348"/>
      <c r="AA29" s="194">
        <f>'TI1'!AB52</f>
        <v>36</v>
      </c>
      <c r="AB29" s="97">
        <f>'TI1'!AC52</f>
        <v>80</v>
      </c>
      <c r="AC29" s="97">
        <f>'TI1'!AD52</f>
        <v>54</v>
      </c>
      <c r="AD29" s="97">
        <f>'TI1'!AE52</f>
        <v>60</v>
      </c>
      <c r="AE29" s="97">
        <f>'TI1'!AF52</f>
        <v>13</v>
      </c>
      <c r="AF29" s="348"/>
      <c r="AG29" s="189">
        <f>'TI1'!AG50</f>
        <v>7</v>
      </c>
    </row>
    <row r="30" spans="1:33" x14ac:dyDescent="0.2">
      <c r="A30" s="373" t="s">
        <v>1540</v>
      </c>
      <c r="B30" s="194">
        <f>'TI2'!C40</f>
        <v>134</v>
      </c>
      <c r="C30" s="195">
        <f>'TI2'!D40</f>
        <v>169</v>
      </c>
      <c r="D30" s="189">
        <f>'TI2'!E40</f>
        <v>87</v>
      </c>
      <c r="E30" s="97">
        <f>'TI2'!F40</f>
        <v>78</v>
      </c>
      <c r="F30" s="97">
        <f>'TI2'!G40</f>
        <v>4</v>
      </c>
      <c r="G30" s="340"/>
      <c r="H30" s="194">
        <f>'TI2'!I40</f>
        <v>18</v>
      </c>
      <c r="I30" s="97">
        <f>'TI2'!J40</f>
        <v>26</v>
      </c>
      <c r="J30" s="97">
        <f>'TI2'!K40</f>
        <v>30</v>
      </c>
      <c r="K30" s="97">
        <f>'TI2'!L40</f>
        <v>15</v>
      </c>
      <c r="L30" s="97">
        <f>'TI2'!M40</f>
        <v>22</v>
      </c>
      <c r="M30" s="97">
        <f>'TI2'!N40</f>
        <v>16</v>
      </c>
      <c r="N30" s="97">
        <f>'TI2'!O40</f>
        <v>21</v>
      </c>
      <c r="O30" s="97">
        <f>'TI2'!P40</f>
        <v>21</v>
      </c>
      <c r="P30" s="348"/>
      <c r="Q30" s="194">
        <f>'TI2'!R40</f>
        <v>56</v>
      </c>
      <c r="R30" s="97">
        <f>'TI2'!S40</f>
        <v>108</v>
      </c>
      <c r="S30" s="97">
        <f>'TI2'!T40</f>
        <v>5</v>
      </c>
      <c r="T30" s="348"/>
      <c r="U30" s="194">
        <f>'TI2'!V40</f>
        <v>7</v>
      </c>
      <c r="V30" s="97">
        <f>'TI2'!W40</f>
        <v>0</v>
      </c>
      <c r="W30" s="97">
        <f>'TI2'!X40</f>
        <v>17</v>
      </c>
      <c r="X30" s="97">
        <f>'TI2'!Y40</f>
        <v>3</v>
      </c>
      <c r="Y30" s="97">
        <f>'TI2'!Z40</f>
        <v>5</v>
      </c>
      <c r="Z30" s="348"/>
      <c r="AA30" s="194">
        <f>'TI2'!AB40</f>
        <v>33</v>
      </c>
      <c r="AB30" s="97">
        <f>'TI2'!AC40</f>
        <v>48</v>
      </c>
      <c r="AC30" s="97">
        <f>'TI2'!AD40</f>
        <v>62</v>
      </c>
      <c r="AD30" s="97">
        <f>'TI2'!AE40</f>
        <v>42</v>
      </c>
      <c r="AE30" s="97">
        <f>'TI2'!AF40</f>
        <v>6</v>
      </c>
      <c r="AF30" s="348"/>
      <c r="AG30" s="189">
        <f>'TI2'!AG38</f>
        <v>6</v>
      </c>
    </row>
    <row r="31" spans="1:33" s="84" customFormat="1" ht="15" x14ac:dyDescent="0.25">
      <c r="A31" s="199" t="s">
        <v>1553</v>
      </c>
      <c r="B31" s="371">
        <f>SUM(B29:B30)</f>
        <v>419</v>
      </c>
      <c r="C31" s="371">
        <f>SUM(C29:C30)</f>
        <v>434</v>
      </c>
      <c r="D31" s="371">
        <f t="shared" ref="D31:AG31" si="11">SUM(D29:D30)</f>
        <v>213</v>
      </c>
      <c r="E31" s="371">
        <f t="shared" si="11"/>
        <v>210</v>
      </c>
      <c r="F31" s="371">
        <f t="shared" si="11"/>
        <v>11</v>
      </c>
      <c r="G31" s="341"/>
      <c r="H31" s="371">
        <f t="shared" si="11"/>
        <v>33</v>
      </c>
      <c r="I31" s="371">
        <f t="shared" si="11"/>
        <v>65</v>
      </c>
      <c r="J31" s="371">
        <f t="shared" si="11"/>
        <v>77</v>
      </c>
      <c r="K31" s="371">
        <f t="shared" si="11"/>
        <v>67</v>
      </c>
      <c r="L31" s="371">
        <f t="shared" si="11"/>
        <v>42</v>
      </c>
      <c r="M31" s="371">
        <f t="shared" si="11"/>
        <v>37</v>
      </c>
      <c r="N31" s="371">
        <f t="shared" si="11"/>
        <v>55</v>
      </c>
      <c r="O31" s="371">
        <f t="shared" si="11"/>
        <v>58</v>
      </c>
      <c r="P31" s="341"/>
      <c r="Q31" s="371">
        <f t="shared" si="11"/>
        <v>143</v>
      </c>
      <c r="R31" s="371">
        <f>SUM(R29:R30)</f>
        <v>279</v>
      </c>
      <c r="S31" s="371">
        <f t="shared" si="11"/>
        <v>12</v>
      </c>
      <c r="T31" s="341"/>
      <c r="U31" s="371">
        <f t="shared" si="11"/>
        <v>14</v>
      </c>
      <c r="V31" s="371">
        <f t="shared" si="11"/>
        <v>0</v>
      </c>
      <c r="W31" s="371">
        <f t="shared" si="11"/>
        <v>38</v>
      </c>
      <c r="X31" s="371">
        <f t="shared" si="11"/>
        <v>14</v>
      </c>
      <c r="Y31" s="371">
        <f t="shared" si="11"/>
        <v>9</v>
      </c>
      <c r="Z31" s="341"/>
      <c r="AA31" s="371">
        <f t="shared" si="11"/>
        <v>69</v>
      </c>
      <c r="AB31" s="371">
        <f t="shared" si="11"/>
        <v>128</v>
      </c>
      <c r="AC31" s="371">
        <f t="shared" si="11"/>
        <v>116</v>
      </c>
      <c r="AD31" s="371">
        <f t="shared" si="11"/>
        <v>102</v>
      </c>
      <c r="AE31" s="371">
        <f t="shared" si="11"/>
        <v>19</v>
      </c>
      <c r="AF31" s="341"/>
      <c r="AG31" s="371">
        <f t="shared" si="11"/>
        <v>13</v>
      </c>
    </row>
    <row r="32" spans="1:33" s="84" customFormat="1" ht="15.75" thickBot="1" x14ac:dyDescent="0.3">
      <c r="A32" s="215" t="s">
        <v>1554</v>
      </c>
      <c r="B32" s="216">
        <f>SUM(B25+B28+B31)</f>
        <v>1173</v>
      </c>
      <c r="C32" s="216">
        <f>SUM(C25+C28+C31)</f>
        <v>1164</v>
      </c>
      <c r="D32" s="216">
        <f t="shared" ref="D32:AG32" si="12">SUM(D25+D28+D31)</f>
        <v>664</v>
      </c>
      <c r="E32" s="216">
        <f t="shared" si="12"/>
        <v>464</v>
      </c>
      <c r="F32" s="216">
        <f t="shared" si="12"/>
        <v>36</v>
      </c>
      <c r="G32" s="342"/>
      <c r="H32" s="216">
        <f t="shared" si="12"/>
        <v>112</v>
      </c>
      <c r="I32" s="216">
        <f t="shared" si="12"/>
        <v>170</v>
      </c>
      <c r="J32" s="216">
        <f t="shared" si="12"/>
        <v>182</v>
      </c>
      <c r="K32" s="216">
        <f t="shared" si="12"/>
        <v>165</v>
      </c>
      <c r="L32" s="216">
        <f t="shared" si="12"/>
        <v>147</v>
      </c>
      <c r="M32" s="216">
        <f t="shared" si="12"/>
        <v>114</v>
      </c>
      <c r="N32" s="216">
        <f t="shared" si="12"/>
        <v>142</v>
      </c>
      <c r="O32" s="216">
        <f t="shared" si="12"/>
        <v>132</v>
      </c>
      <c r="P32" s="342"/>
      <c r="Q32" s="216">
        <f t="shared" si="12"/>
        <v>479</v>
      </c>
      <c r="R32" s="216">
        <f>SUM(R25+R28+R31)</f>
        <v>644</v>
      </c>
      <c r="S32" s="216">
        <f t="shared" si="12"/>
        <v>41</v>
      </c>
      <c r="T32" s="342"/>
      <c r="U32" s="216">
        <f t="shared" si="12"/>
        <v>44</v>
      </c>
      <c r="V32" s="216">
        <f t="shared" si="12"/>
        <v>8</v>
      </c>
      <c r="W32" s="216">
        <f t="shared" si="12"/>
        <v>93</v>
      </c>
      <c r="X32" s="216">
        <f t="shared" si="12"/>
        <v>16</v>
      </c>
      <c r="Y32" s="216">
        <f t="shared" si="12"/>
        <v>19</v>
      </c>
      <c r="Z32" s="342"/>
      <c r="AA32" s="216">
        <f t="shared" si="12"/>
        <v>210</v>
      </c>
      <c r="AB32" s="216">
        <f t="shared" si="12"/>
        <v>468</v>
      </c>
      <c r="AC32" s="216">
        <f t="shared" si="12"/>
        <v>381</v>
      </c>
      <c r="AD32" s="216">
        <f t="shared" si="12"/>
        <v>339</v>
      </c>
      <c r="AE32" s="216">
        <f t="shared" si="12"/>
        <v>48</v>
      </c>
      <c r="AF32" s="342"/>
      <c r="AG32" s="216">
        <f t="shared" si="12"/>
        <v>29</v>
      </c>
    </row>
    <row r="33" spans="1:33" x14ac:dyDescent="0.2">
      <c r="A33" s="213" t="s">
        <v>1557</v>
      </c>
      <c r="B33" s="214">
        <f>SUM(B5+B15+B25)</f>
        <v>750</v>
      </c>
      <c r="C33" s="214">
        <f t="shared" ref="C33:Y33" si="13">SUM(C5+C15+C25)</f>
        <v>795</v>
      </c>
      <c r="D33" s="214">
        <f>D5+D15+D25</f>
        <v>493</v>
      </c>
      <c r="E33" s="214">
        <f>E5+E15+E25</f>
        <v>274</v>
      </c>
      <c r="F33" s="214">
        <v>26</v>
      </c>
      <c r="G33" s="344"/>
      <c r="H33" s="214">
        <f t="shared" si="13"/>
        <v>95</v>
      </c>
      <c r="I33" s="214">
        <f t="shared" si="13"/>
        <v>130</v>
      </c>
      <c r="J33" s="214">
        <f t="shared" si="13"/>
        <v>142</v>
      </c>
      <c r="K33" s="214">
        <f t="shared" si="13"/>
        <v>89</v>
      </c>
      <c r="L33" s="214">
        <f t="shared" si="13"/>
        <v>88</v>
      </c>
      <c r="M33" s="214">
        <f t="shared" si="13"/>
        <v>62</v>
      </c>
      <c r="N33" s="214">
        <f t="shared" si="13"/>
        <v>95</v>
      </c>
      <c r="O33" s="214">
        <f t="shared" si="13"/>
        <v>94</v>
      </c>
      <c r="P33" s="344"/>
      <c r="Q33" s="214">
        <f t="shared" si="13"/>
        <v>317</v>
      </c>
      <c r="R33" s="214">
        <f>SUM(R5+R15+R25)</f>
        <v>450</v>
      </c>
      <c r="S33" s="214">
        <f t="shared" si="13"/>
        <v>28</v>
      </c>
      <c r="T33" s="344"/>
      <c r="U33" s="214">
        <f t="shared" si="13"/>
        <v>38</v>
      </c>
      <c r="V33" s="214">
        <f t="shared" si="13"/>
        <v>2</v>
      </c>
      <c r="W33" s="214">
        <f t="shared" si="13"/>
        <v>80</v>
      </c>
      <c r="X33" s="214">
        <f t="shared" si="13"/>
        <v>0</v>
      </c>
      <c r="Y33" s="214">
        <f t="shared" si="13"/>
        <v>18</v>
      </c>
      <c r="Z33" s="344"/>
      <c r="AA33" s="214">
        <f t="shared" ref="AA33:AG33" si="14">SUM(AA5+AA15+AA25)</f>
        <v>127</v>
      </c>
      <c r="AB33" s="214">
        <f t="shared" si="14"/>
        <v>340</v>
      </c>
      <c r="AC33" s="214">
        <f t="shared" si="14"/>
        <v>271</v>
      </c>
      <c r="AD33" s="214">
        <f t="shared" si="14"/>
        <v>220</v>
      </c>
      <c r="AE33" s="214">
        <f t="shared" si="14"/>
        <v>23</v>
      </c>
      <c r="AF33" s="344"/>
      <c r="AG33" s="214">
        <f t="shared" si="14"/>
        <v>27</v>
      </c>
    </row>
    <row r="34" spans="1:33" x14ac:dyDescent="0.2">
      <c r="A34" s="187" t="s">
        <v>1556</v>
      </c>
      <c r="B34" s="203">
        <f>SUM(B8+B18+B28)</f>
        <v>983</v>
      </c>
      <c r="C34" s="203">
        <f t="shared" ref="C34:Y34" si="15">SUM(C8+C18+C28)</f>
        <v>989</v>
      </c>
      <c r="D34" s="203">
        <f>D8+D18+D28</f>
        <v>557</v>
      </c>
      <c r="E34" s="203">
        <f>E8+E18+E28</f>
        <v>379</v>
      </c>
      <c r="F34" s="203">
        <v>53</v>
      </c>
      <c r="G34" s="345"/>
      <c r="H34" s="203">
        <f t="shared" si="15"/>
        <v>98</v>
      </c>
      <c r="I34" s="203">
        <f t="shared" si="15"/>
        <v>144</v>
      </c>
      <c r="J34" s="203">
        <f t="shared" si="15"/>
        <v>126</v>
      </c>
      <c r="K34" s="203">
        <f t="shared" si="15"/>
        <v>106</v>
      </c>
      <c r="L34" s="203">
        <f t="shared" si="15"/>
        <v>143</v>
      </c>
      <c r="M34" s="203">
        <f t="shared" si="15"/>
        <v>137</v>
      </c>
      <c r="N34" s="203">
        <f t="shared" si="15"/>
        <v>133</v>
      </c>
      <c r="O34" s="203">
        <f t="shared" si="15"/>
        <v>102</v>
      </c>
      <c r="P34" s="345"/>
      <c r="Q34" s="203">
        <f t="shared" si="15"/>
        <v>398</v>
      </c>
      <c r="R34" s="203">
        <f>SUM(R8+R18+R28)</f>
        <v>529</v>
      </c>
      <c r="S34" s="203">
        <f t="shared" si="15"/>
        <v>62</v>
      </c>
      <c r="T34" s="345"/>
      <c r="U34" s="203">
        <f t="shared" si="15"/>
        <v>41</v>
      </c>
      <c r="V34" s="203">
        <f t="shared" si="15"/>
        <v>11</v>
      </c>
      <c r="W34" s="203">
        <f t="shared" si="15"/>
        <v>61</v>
      </c>
      <c r="X34" s="203">
        <f t="shared" si="15"/>
        <v>3</v>
      </c>
      <c r="Y34" s="203">
        <f t="shared" si="15"/>
        <v>16</v>
      </c>
      <c r="Z34" s="345"/>
      <c r="AA34" s="203">
        <f t="shared" ref="AA34:AG34" si="16">SUM(AA8+AA18+AA28)</f>
        <v>181</v>
      </c>
      <c r="AB34" s="203">
        <f t="shared" si="16"/>
        <v>377</v>
      </c>
      <c r="AC34" s="203">
        <f t="shared" si="16"/>
        <v>291</v>
      </c>
      <c r="AD34" s="203">
        <f t="shared" si="16"/>
        <v>223</v>
      </c>
      <c r="AE34" s="203">
        <f t="shared" si="16"/>
        <v>36</v>
      </c>
      <c r="AF34" s="345"/>
      <c r="AG34" s="203">
        <f t="shared" si="16"/>
        <v>27</v>
      </c>
    </row>
    <row r="35" spans="1:33" x14ac:dyDescent="0.2">
      <c r="A35" s="373" t="s">
        <v>1555</v>
      </c>
      <c r="B35" s="304">
        <f>SUM(B11+B21+B31)</f>
        <v>858</v>
      </c>
      <c r="C35" s="304">
        <f t="shared" ref="C35:Y35" si="17">SUM(C11+C21+C31)</f>
        <v>915</v>
      </c>
      <c r="D35" s="304">
        <f>D11+D21+D31</f>
        <v>471</v>
      </c>
      <c r="E35" s="304">
        <f>E11+E21+E31</f>
        <v>412</v>
      </c>
      <c r="F35" s="304">
        <f>F11+F21+F31</f>
        <v>32</v>
      </c>
      <c r="G35" s="345"/>
      <c r="H35" s="304">
        <f t="shared" si="17"/>
        <v>63</v>
      </c>
      <c r="I35" s="304">
        <f t="shared" si="17"/>
        <v>144</v>
      </c>
      <c r="J35" s="304">
        <f t="shared" si="17"/>
        <v>150</v>
      </c>
      <c r="K35" s="304">
        <f t="shared" si="17"/>
        <v>128</v>
      </c>
      <c r="L35" s="304">
        <f t="shared" si="17"/>
        <v>91</v>
      </c>
      <c r="M35" s="304">
        <f t="shared" si="17"/>
        <v>84</v>
      </c>
      <c r="N35" s="304">
        <f t="shared" si="17"/>
        <v>115</v>
      </c>
      <c r="O35" s="304">
        <f t="shared" si="17"/>
        <v>139</v>
      </c>
      <c r="P35" s="345"/>
      <c r="Q35" s="304">
        <f t="shared" si="17"/>
        <v>286</v>
      </c>
      <c r="R35" s="304">
        <f>SUM(R11+R21+R31)</f>
        <v>585</v>
      </c>
      <c r="S35" s="304">
        <f t="shared" si="17"/>
        <v>42</v>
      </c>
      <c r="T35" s="345"/>
      <c r="U35" s="304">
        <f t="shared" si="17"/>
        <v>31</v>
      </c>
      <c r="V35" s="304">
        <f t="shared" si="17"/>
        <v>2</v>
      </c>
      <c r="W35" s="304">
        <f t="shared" si="17"/>
        <v>82</v>
      </c>
      <c r="X35" s="304">
        <f t="shared" si="17"/>
        <v>32</v>
      </c>
      <c r="Y35" s="304">
        <f t="shared" si="17"/>
        <v>25</v>
      </c>
      <c r="Z35" s="345"/>
      <c r="AA35" s="304">
        <f t="shared" ref="AA35:AG35" si="18">SUM(AA11+AA21+AA31)</f>
        <v>170</v>
      </c>
      <c r="AB35" s="304">
        <f t="shared" si="18"/>
        <v>326</v>
      </c>
      <c r="AC35" s="304">
        <f t="shared" si="18"/>
        <v>312</v>
      </c>
      <c r="AD35" s="304">
        <f t="shared" si="18"/>
        <v>304</v>
      </c>
      <c r="AE35" s="304">
        <f t="shared" si="18"/>
        <v>41</v>
      </c>
      <c r="AF35" s="345"/>
      <c r="AG35" s="304">
        <f t="shared" si="18"/>
        <v>35</v>
      </c>
    </row>
    <row r="36" spans="1:33" x14ac:dyDescent="0.2">
      <c r="A36" s="185"/>
      <c r="B36" s="194"/>
      <c r="C36" s="195"/>
      <c r="D36" s="189"/>
      <c r="E36" s="97"/>
      <c r="F36" s="97"/>
      <c r="G36" s="340"/>
      <c r="H36" s="194"/>
      <c r="I36" s="97"/>
      <c r="J36" s="97"/>
      <c r="K36" s="97"/>
      <c r="L36" s="97"/>
      <c r="M36" s="97"/>
      <c r="N36" s="97"/>
      <c r="O36" s="97"/>
      <c r="P36" s="348"/>
      <c r="Q36" s="194"/>
      <c r="R36" s="97"/>
      <c r="S36" s="97"/>
      <c r="T36" s="348"/>
      <c r="U36" s="194"/>
      <c r="V36" s="97"/>
      <c r="W36" s="97"/>
      <c r="X36" s="97"/>
      <c r="Y36" s="97"/>
      <c r="Z36" s="348"/>
      <c r="AA36" s="194"/>
      <c r="AB36" s="97"/>
      <c r="AC36" s="97"/>
      <c r="AD36" s="97"/>
      <c r="AE36" s="97"/>
      <c r="AF36" s="348"/>
      <c r="AG36" s="189"/>
    </row>
    <row r="37" spans="1:33" ht="15" thickBot="1" x14ac:dyDescent="0.25">
      <c r="A37" s="217"/>
      <c r="B37" s="218"/>
      <c r="C37" s="219"/>
      <c r="D37" s="220"/>
      <c r="E37" s="221"/>
      <c r="F37" s="221"/>
      <c r="G37" s="346"/>
      <c r="H37" s="218"/>
      <c r="I37" s="221"/>
      <c r="J37" s="221"/>
      <c r="K37" s="221"/>
      <c r="L37" s="221"/>
      <c r="M37" s="315">
        <f>SUM(H38:O38)</f>
        <v>2698</v>
      </c>
      <c r="N37" s="221"/>
      <c r="O37" s="221"/>
      <c r="P37" s="350"/>
      <c r="Q37" s="218"/>
      <c r="R37" s="221"/>
      <c r="S37" s="221"/>
      <c r="T37" s="350"/>
      <c r="U37" s="218"/>
      <c r="V37" s="221"/>
      <c r="W37" s="221"/>
      <c r="X37" s="221"/>
      <c r="Y37" s="221"/>
      <c r="Z37" s="350"/>
      <c r="AA37" s="218"/>
      <c r="AB37" s="221"/>
      <c r="AC37" s="221"/>
      <c r="AD37" s="221"/>
      <c r="AE37" s="221"/>
      <c r="AF37" s="350"/>
      <c r="AG37" s="220"/>
    </row>
    <row r="38" spans="1:33" s="84" customFormat="1" ht="18.75" thickBot="1" x14ac:dyDescent="0.3">
      <c r="A38" s="222" t="s">
        <v>1551</v>
      </c>
      <c r="B38" s="223">
        <f>SUM(B12+B22+B32)</f>
        <v>2591</v>
      </c>
      <c r="C38" s="336">
        <f>SUM(C12+C22+C32)</f>
        <v>2699</v>
      </c>
      <c r="D38" s="223">
        <f t="shared" ref="D38:AG38" si="19">SUM(D12+D22+D32)</f>
        <v>1521</v>
      </c>
      <c r="E38" s="223">
        <f t="shared" si="19"/>
        <v>1065</v>
      </c>
      <c r="F38" s="223">
        <f t="shared" si="19"/>
        <v>113</v>
      </c>
      <c r="G38" s="336">
        <f>SUM(G12+G22+G32)</f>
        <v>0</v>
      </c>
      <c r="H38" s="223">
        <f t="shared" si="19"/>
        <v>256</v>
      </c>
      <c r="I38" s="223">
        <f t="shared" si="19"/>
        <v>418</v>
      </c>
      <c r="J38" s="223">
        <f t="shared" si="19"/>
        <v>418</v>
      </c>
      <c r="K38" s="223">
        <f t="shared" si="19"/>
        <v>323</v>
      </c>
      <c r="L38" s="223">
        <f t="shared" si="19"/>
        <v>322</v>
      </c>
      <c r="M38" s="223">
        <f t="shared" si="19"/>
        <v>283</v>
      </c>
      <c r="N38" s="223">
        <f t="shared" si="19"/>
        <v>343</v>
      </c>
      <c r="O38" s="223">
        <f t="shared" si="19"/>
        <v>335</v>
      </c>
      <c r="P38" s="336">
        <f t="shared" si="19"/>
        <v>0</v>
      </c>
      <c r="Q38" s="223">
        <f t="shared" si="19"/>
        <v>1001</v>
      </c>
      <c r="R38" s="223">
        <f>SUM(R12+R22+R32)</f>
        <v>1564</v>
      </c>
      <c r="S38" s="223">
        <f t="shared" si="19"/>
        <v>132</v>
      </c>
      <c r="T38" s="336">
        <f t="shared" si="19"/>
        <v>0</v>
      </c>
      <c r="U38" s="223">
        <f t="shared" si="19"/>
        <v>110</v>
      </c>
      <c r="V38" s="223">
        <f t="shared" si="19"/>
        <v>15</v>
      </c>
      <c r="W38" s="223">
        <f t="shared" si="19"/>
        <v>223</v>
      </c>
      <c r="X38" s="223">
        <f t="shared" si="19"/>
        <v>35</v>
      </c>
      <c r="Y38" s="223">
        <f t="shared" si="19"/>
        <v>59</v>
      </c>
      <c r="Z38" s="284">
        <f t="shared" si="19"/>
        <v>0</v>
      </c>
      <c r="AA38" s="223">
        <f t="shared" si="19"/>
        <v>478</v>
      </c>
      <c r="AB38" s="223">
        <f t="shared" si="19"/>
        <v>1043</v>
      </c>
      <c r="AC38" s="223">
        <f t="shared" si="19"/>
        <v>874</v>
      </c>
      <c r="AD38" s="223">
        <f t="shared" si="19"/>
        <v>747</v>
      </c>
      <c r="AE38" s="223">
        <f t="shared" si="19"/>
        <v>100</v>
      </c>
      <c r="AF38" s="284">
        <f t="shared" si="19"/>
        <v>0</v>
      </c>
      <c r="AG38" s="224">
        <f t="shared" si="19"/>
        <v>89</v>
      </c>
    </row>
    <row r="39" spans="1:33" s="84" customFormat="1" ht="18" x14ac:dyDescent="0.25">
      <c r="A39" s="316"/>
      <c r="B39" s="317"/>
      <c r="C39" s="318"/>
      <c r="D39" s="318"/>
      <c r="E39" s="318"/>
      <c r="F39" s="318"/>
      <c r="G39" s="318"/>
      <c r="H39" s="317"/>
      <c r="I39" s="318"/>
      <c r="J39" s="318"/>
      <c r="K39" s="318"/>
      <c r="L39" s="318"/>
      <c r="M39" s="318"/>
      <c r="N39" s="318"/>
      <c r="O39" s="318"/>
      <c r="P39" s="318"/>
      <c r="Q39" s="317"/>
      <c r="R39" s="318"/>
      <c r="S39" s="318"/>
      <c r="T39" s="318"/>
      <c r="U39" s="317"/>
      <c r="V39" s="318"/>
      <c r="W39" s="318"/>
      <c r="X39" s="318"/>
      <c r="Y39" s="318"/>
      <c r="Z39" s="318"/>
      <c r="AA39" s="317"/>
      <c r="AB39" s="318"/>
      <c r="AC39" s="318"/>
      <c r="AD39" s="318"/>
      <c r="AE39" s="318"/>
      <c r="AF39" s="283"/>
      <c r="AG39" s="282"/>
    </row>
    <row r="40" spans="1:33" ht="15" x14ac:dyDescent="0.25">
      <c r="B40" s="192" t="s">
        <v>1185</v>
      </c>
      <c r="C40" s="193" t="s">
        <v>1186</v>
      </c>
      <c r="D40" s="188" t="s">
        <v>1187</v>
      </c>
      <c r="E40" s="179" t="s">
        <v>1188</v>
      </c>
      <c r="F40" s="179" t="s">
        <v>120</v>
      </c>
      <c r="G40" s="227" t="s">
        <v>1194</v>
      </c>
      <c r="H40" s="192">
        <v>20</v>
      </c>
      <c r="I40" s="179">
        <v>19</v>
      </c>
      <c r="J40" s="179">
        <v>18</v>
      </c>
      <c r="K40" s="179">
        <v>17</v>
      </c>
      <c r="L40" s="179">
        <v>16</v>
      </c>
      <c r="M40" s="179">
        <v>15</v>
      </c>
      <c r="N40" s="180">
        <v>-14</v>
      </c>
      <c r="O40" s="181" t="s">
        <v>1196</v>
      </c>
      <c r="P40" s="228" t="s">
        <v>1194</v>
      </c>
      <c r="Q40" s="192" t="s">
        <v>1191</v>
      </c>
      <c r="R40" s="179" t="s">
        <v>1192</v>
      </c>
      <c r="S40" s="179" t="s">
        <v>1193</v>
      </c>
      <c r="T40" s="228" t="s">
        <v>1194</v>
      </c>
      <c r="U40" s="192" t="s">
        <v>1187</v>
      </c>
      <c r="V40" s="179" t="s">
        <v>1189</v>
      </c>
      <c r="W40" s="179" t="s">
        <v>1195</v>
      </c>
      <c r="X40" s="179" t="s">
        <v>1190</v>
      </c>
      <c r="Y40" s="179" t="s">
        <v>120</v>
      </c>
      <c r="Z40" s="228"/>
      <c r="AA40" s="198" t="s">
        <v>1657</v>
      </c>
      <c r="AB40" s="182" t="s">
        <v>1660</v>
      </c>
      <c r="AC40" s="182" t="s">
        <v>1661</v>
      </c>
      <c r="AD40" s="182" t="s">
        <v>1662</v>
      </c>
      <c r="AE40" s="182" t="s">
        <v>1663</v>
      </c>
    </row>
    <row r="41" spans="1:33" x14ac:dyDescent="0.2">
      <c r="A41" s="285" t="s">
        <v>1297</v>
      </c>
      <c r="B41" s="197">
        <v>430</v>
      </c>
      <c r="C41" s="191">
        <v>473</v>
      </c>
      <c r="D41">
        <v>271</v>
      </c>
      <c r="E41">
        <v>176</v>
      </c>
      <c r="F41">
        <v>26</v>
      </c>
      <c r="H41" s="190">
        <v>44</v>
      </c>
      <c r="I41" s="100">
        <v>79</v>
      </c>
      <c r="J41" s="100">
        <v>87</v>
      </c>
      <c r="K41" s="100">
        <v>52</v>
      </c>
      <c r="L41" s="100">
        <v>41</v>
      </c>
      <c r="M41" s="100">
        <v>47</v>
      </c>
      <c r="N41" s="100">
        <v>63</v>
      </c>
      <c r="O41" s="100">
        <v>60</v>
      </c>
      <c r="Q41" s="190">
        <v>153</v>
      </c>
      <c r="R41" s="100">
        <v>295</v>
      </c>
      <c r="S41" s="100">
        <v>25</v>
      </c>
      <c r="U41" s="190">
        <v>16</v>
      </c>
      <c r="V41" s="100">
        <v>1</v>
      </c>
      <c r="W41" s="100">
        <v>45</v>
      </c>
      <c r="X41" s="100">
        <v>6</v>
      </c>
      <c r="Y41" s="100">
        <v>15</v>
      </c>
      <c r="Z41" s="358" t="s">
        <v>1664</v>
      </c>
      <c r="AA41" s="190">
        <v>86</v>
      </c>
      <c r="AB41" s="100">
        <v>235</v>
      </c>
      <c r="AC41" s="100">
        <v>183</v>
      </c>
      <c r="AD41" s="100">
        <v>107</v>
      </c>
      <c r="AE41" s="100">
        <v>15</v>
      </c>
    </row>
    <row r="42" spans="1:33" x14ac:dyDescent="0.2">
      <c r="A42" s="286" t="s">
        <v>1298</v>
      </c>
      <c r="B42" s="197">
        <v>988</v>
      </c>
      <c r="C42" s="191">
        <v>1062</v>
      </c>
      <c r="D42">
        <v>586</v>
      </c>
      <c r="E42">
        <v>425</v>
      </c>
      <c r="F42">
        <v>51</v>
      </c>
      <c r="H42" s="190">
        <v>100</v>
      </c>
      <c r="I42" s="100">
        <v>169</v>
      </c>
      <c r="J42" s="100">
        <v>149</v>
      </c>
      <c r="K42" s="100">
        <v>106</v>
      </c>
      <c r="L42" s="100">
        <v>134</v>
      </c>
      <c r="M42" s="100">
        <v>122</v>
      </c>
      <c r="N42" s="100">
        <v>138</v>
      </c>
      <c r="O42" s="100">
        <v>143</v>
      </c>
      <c r="Q42" s="190">
        <v>369</v>
      </c>
      <c r="R42" s="100">
        <v>625</v>
      </c>
      <c r="S42" s="100">
        <v>66</v>
      </c>
      <c r="U42" s="190">
        <v>50</v>
      </c>
      <c r="V42" s="100">
        <v>6</v>
      </c>
      <c r="W42" s="100">
        <v>85</v>
      </c>
      <c r="X42" s="100">
        <v>13</v>
      </c>
      <c r="Y42" s="100">
        <v>25</v>
      </c>
      <c r="Z42" s="358" t="s">
        <v>1665</v>
      </c>
      <c r="AA42" s="190">
        <v>182</v>
      </c>
      <c r="AB42" s="100">
        <v>340</v>
      </c>
      <c r="AC42" s="100">
        <v>310</v>
      </c>
      <c r="AD42" s="100">
        <v>301</v>
      </c>
      <c r="AE42" s="100">
        <v>37</v>
      </c>
    </row>
    <row r="43" spans="1:33" x14ac:dyDescent="0.2">
      <c r="A43" s="296" t="s">
        <v>1194</v>
      </c>
      <c r="B43" s="297">
        <v>1173</v>
      </c>
      <c r="C43" s="298">
        <v>1164</v>
      </c>
      <c r="D43" s="248">
        <v>664</v>
      </c>
      <c r="E43" s="248">
        <v>464</v>
      </c>
      <c r="F43" s="248">
        <v>36</v>
      </c>
      <c r="G43" s="248"/>
      <c r="H43" s="299">
        <v>112</v>
      </c>
      <c r="I43" s="300">
        <v>170</v>
      </c>
      <c r="J43" s="300">
        <v>182</v>
      </c>
      <c r="K43" s="300">
        <v>165</v>
      </c>
      <c r="L43" s="300">
        <v>147</v>
      </c>
      <c r="M43" s="300">
        <v>114</v>
      </c>
      <c r="N43" s="300">
        <v>142</v>
      </c>
      <c r="O43" s="300">
        <v>132</v>
      </c>
      <c r="P43" s="301"/>
      <c r="Q43" s="299">
        <v>479</v>
      </c>
      <c r="R43" s="300">
        <v>644</v>
      </c>
      <c r="S43" s="300">
        <v>41</v>
      </c>
      <c r="T43" s="301"/>
      <c r="U43" s="299">
        <v>44</v>
      </c>
      <c r="V43" s="300">
        <v>8</v>
      </c>
      <c r="W43" s="300">
        <v>93</v>
      </c>
      <c r="X43" s="300">
        <v>16</v>
      </c>
      <c r="Y43" s="302">
        <v>19</v>
      </c>
      <c r="Z43" s="360" t="s">
        <v>1666</v>
      </c>
      <c r="AA43" s="299">
        <v>210</v>
      </c>
      <c r="AB43" s="300">
        <v>468</v>
      </c>
      <c r="AC43" s="300">
        <v>381</v>
      </c>
      <c r="AD43" s="300">
        <v>339</v>
      </c>
      <c r="AE43" s="300">
        <v>48</v>
      </c>
    </row>
    <row r="44" spans="1:33" x14ac:dyDescent="0.2">
      <c r="A44" s="285" t="s">
        <v>1297</v>
      </c>
      <c r="B44" s="292">
        <v>0.17</v>
      </c>
      <c r="C44" s="293">
        <v>0.18</v>
      </c>
    </row>
    <row r="45" spans="1:33" x14ac:dyDescent="0.2">
      <c r="A45" s="286" t="s">
        <v>1298</v>
      </c>
      <c r="B45" s="292">
        <v>0.38</v>
      </c>
      <c r="C45" s="294">
        <v>0.39</v>
      </c>
      <c r="D45" t="s">
        <v>1187</v>
      </c>
      <c r="E45" s="291">
        <v>0.56000000000000005</v>
      </c>
      <c r="H45" s="289" t="s">
        <v>1625</v>
      </c>
      <c r="I45" s="288">
        <v>0.25</v>
      </c>
      <c r="Q45" s="190" t="s">
        <v>1188</v>
      </c>
      <c r="R45" s="290">
        <v>0.37</v>
      </c>
      <c r="V45" s="90" t="s">
        <v>1187</v>
      </c>
      <c r="W45" s="290">
        <v>0.25</v>
      </c>
      <c r="AA45" s="190" t="s">
        <v>1193</v>
      </c>
      <c r="AB45" s="290">
        <v>0.15</v>
      </c>
    </row>
    <row r="46" spans="1:33" x14ac:dyDescent="0.2">
      <c r="A46" s="303" t="s">
        <v>1194</v>
      </c>
      <c r="B46" s="357">
        <v>0.45</v>
      </c>
      <c r="C46" s="293">
        <v>0.43</v>
      </c>
      <c r="D46" t="s">
        <v>1188</v>
      </c>
      <c r="E46" s="291">
        <v>0.4</v>
      </c>
      <c r="H46" s="289" t="s">
        <v>1626</v>
      </c>
      <c r="I46" s="288">
        <v>0.75</v>
      </c>
      <c r="Q46" s="190" t="s">
        <v>1192</v>
      </c>
      <c r="R46" s="290">
        <v>0.57999999999999996</v>
      </c>
      <c r="V46" s="90" t="s">
        <v>1189</v>
      </c>
      <c r="W46" s="290">
        <v>0.03</v>
      </c>
      <c r="AA46" s="190" t="s">
        <v>1192</v>
      </c>
      <c r="AB46" s="290">
        <v>0.33</v>
      </c>
    </row>
    <row r="47" spans="1:33" x14ac:dyDescent="0.2">
      <c r="A47" s="285" t="s">
        <v>1297</v>
      </c>
      <c r="B47" s="190" t="s">
        <v>1636</v>
      </c>
      <c r="D47" t="s">
        <v>120</v>
      </c>
      <c r="E47" s="291">
        <v>0.04</v>
      </c>
      <c r="G47" t="s">
        <v>1306</v>
      </c>
      <c r="Q47" s="190" t="s">
        <v>1193</v>
      </c>
      <c r="R47" s="290">
        <v>0.05</v>
      </c>
      <c r="V47" s="90" t="s">
        <v>1195</v>
      </c>
      <c r="W47" s="290">
        <v>0.51</v>
      </c>
      <c r="AA47" s="190" t="s">
        <v>1187</v>
      </c>
      <c r="AB47" s="290">
        <v>0.27</v>
      </c>
    </row>
    <row r="48" spans="1:33" x14ac:dyDescent="0.2">
      <c r="A48" s="286" t="s">
        <v>1298</v>
      </c>
      <c r="B48" s="190" t="s">
        <v>1627</v>
      </c>
      <c r="G48" t="s">
        <v>1628</v>
      </c>
      <c r="V48" s="90" t="s">
        <v>1190</v>
      </c>
      <c r="W48" s="290">
        <v>7.0000000000000007E-2</v>
      </c>
      <c r="AA48" s="190" t="s">
        <v>1456</v>
      </c>
      <c r="AB48" s="290">
        <v>0.22</v>
      </c>
    </row>
    <row r="49" spans="1:33" x14ac:dyDescent="0.2">
      <c r="A49" s="287" t="s">
        <v>1194</v>
      </c>
      <c r="B49" s="314" t="s">
        <v>1637</v>
      </c>
      <c r="C49" s="301"/>
      <c r="G49" t="s">
        <v>1631</v>
      </c>
      <c r="V49" s="90" t="s">
        <v>120</v>
      </c>
      <c r="W49" s="290">
        <v>0.13</v>
      </c>
      <c r="AA49" s="190" t="s">
        <v>120</v>
      </c>
      <c r="AB49" s="290">
        <v>0.03</v>
      </c>
    </row>
    <row r="50" spans="1:33" x14ac:dyDescent="0.2">
      <c r="A50" s="305"/>
      <c r="B50" s="306"/>
      <c r="C50" s="307"/>
      <c r="D50" s="308"/>
      <c r="E50" s="308"/>
      <c r="F50" s="308"/>
      <c r="G50" s="308"/>
      <c r="H50" s="306"/>
      <c r="I50" s="309"/>
      <c r="J50" s="309"/>
      <c r="K50" s="309"/>
      <c r="L50" s="309"/>
      <c r="M50" s="309"/>
      <c r="N50" s="309"/>
      <c r="O50" s="309"/>
      <c r="P50" s="307"/>
      <c r="Q50" s="306"/>
      <c r="R50" s="309"/>
      <c r="S50" s="309"/>
      <c r="T50" s="307"/>
      <c r="U50" s="355" t="s">
        <v>1187</v>
      </c>
      <c r="V50" s="356" t="s">
        <v>1189</v>
      </c>
      <c r="W50" s="356" t="s">
        <v>1195</v>
      </c>
      <c r="X50" s="356" t="s">
        <v>1190</v>
      </c>
      <c r="Y50" s="356" t="s">
        <v>120</v>
      </c>
      <c r="Z50" s="307"/>
      <c r="AA50" s="306"/>
      <c r="AB50" s="309"/>
      <c r="AC50" s="309"/>
      <c r="AD50" s="309"/>
      <c r="AE50" s="309"/>
      <c r="AF50" s="307"/>
    </row>
    <row r="51" spans="1:33" x14ac:dyDescent="0.2">
      <c r="A51" s="321" t="s">
        <v>1629</v>
      </c>
      <c r="B51" s="190">
        <v>750</v>
      </c>
      <c r="C51" s="196">
        <v>795</v>
      </c>
      <c r="D51" s="312">
        <v>494</v>
      </c>
      <c r="E51" s="100">
        <v>275</v>
      </c>
      <c r="F51" s="100">
        <v>26</v>
      </c>
      <c r="H51" s="312">
        <v>95</v>
      </c>
      <c r="I51" s="100">
        <v>130</v>
      </c>
      <c r="J51" s="100">
        <v>142</v>
      </c>
      <c r="K51" s="100">
        <v>89</v>
      </c>
      <c r="L51" s="100">
        <v>88</v>
      </c>
      <c r="M51" s="100">
        <v>62</v>
      </c>
      <c r="N51" s="100">
        <v>95</v>
      </c>
      <c r="O51" s="100">
        <v>94</v>
      </c>
      <c r="P51" s="90"/>
      <c r="Q51" s="312">
        <v>317</v>
      </c>
      <c r="R51" s="100">
        <v>450</v>
      </c>
      <c r="S51" s="100">
        <v>28</v>
      </c>
      <c r="T51" s="321" t="s">
        <v>1306</v>
      </c>
      <c r="U51" s="312">
        <v>38</v>
      </c>
      <c r="V51" s="100">
        <v>2</v>
      </c>
      <c r="W51" s="100">
        <v>80</v>
      </c>
      <c r="X51" s="100">
        <v>0</v>
      </c>
      <c r="Y51" s="100">
        <v>18</v>
      </c>
      <c r="Z51" s="90"/>
      <c r="AA51" s="312">
        <v>127</v>
      </c>
      <c r="AB51" s="100">
        <v>340</v>
      </c>
      <c r="AC51" s="100">
        <v>271</v>
      </c>
      <c r="AD51" s="100">
        <v>220</v>
      </c>
      <c r="AE51" s="100">
        <v>23</v>
      </c>
      <c r="AF51" s="196">
        <f>SUM(AA51:AE51)</f>
        <v>981</v>
      </c>
      <c r="AG51" s="319">
        <v>0.3</v>
      </c>
    </row>
    <row r="52" spans="1:33" x14ac:dyDescent="0.2">
      <c r="A52" s="320" t="s">
        <v>1628</v>
      </c>
      <c r="B52" s="190">
        <v>983</v>
      </c>
      <c r="C52" s="90">
        <v>989</v>
      </c>
      <c r="D52" s="312">
        <v>557</v>
      </c>
      <c r="E52" s="100">
        <v>379</v>
      </c>
      <c r="F52" s="100">
        <v>53</v>
      </c>
      <c r="H52" s="312">
        <v>98</v>
      </c>
      <c r="I52" s="100">
        <v>144</v>
      </c>
      <c r="J52" s="100">
        <v>126</v>
      </c>
      <c r="K52" s="100">
        <v>106</v>
      </c>
      <c r="L52" s="100">
        <v>143</v>
      </c>
      <c r="M52" s="100">
        <v>137</v>
      </c>
      <c r="N52" s="100">
        <v>133</v>
      </c>
      <c r="O52" s="100">
        <v>102</v>
      </c>
      <c r="P52" s="90"/>
      <c r="Q52" s="312">
        <v>398</v>
      </c>
      <c r="R52" s="100">
        <v>529</v>
      </c>
      <c r="S52" s="100">
        <v>62</v>
      </c>
      <c r="T52" s="320" t="s">
        <v>1628</v>
      </c>
      <c r="U52" s="312">
        <v>41</v>
      </c>
      <c r="V52" s="100">
        <v>11</v>
      </c>
      <c r="W52" s="100">
        <v>61</v>
      </c>
      <c r="X52" s="100">
        <v>3</v>
      </c>
      <c r="Y52" s="100">
        <v>16</v>
      </c>
      <c r="Z52" s="90"/>
      <c r="AA52" s="312">
        <v>181</v>
      </c>
      <c r="AB52" s="100">
        <v>377</v>
      </c>
      <c r="AC52" s="100">
        <v>291</v>
      </c>
      <c r="AD52" s="100">
        <v>223</v>
      </c>
      <c r="AE52" s="100">
        <v>36</v>
      </c>
      <c r="AF52" s="196">
        <f>SUM(AA52:AE52)</f>
        <v>1108</v>
      </c>
      <c r="AG52" s="319">
        <v>0.34</v>
      </c>
    </row>
    <row r="53" spans="1:33" x14ac:dyDescent="0.2">
      <c r="A53" s="311" t="s">
        <v>1630</v>
      </c>
      <c r="B53" s="299">
        <v>858</v>
      </c>
      <c r="C53" s="248">
        <v>915</v>
      </c>
      <c r="D53" s="313">
        <v>471</v>
      </c>
      <c r="E53" s="300">
        <v>412</v>
      </c>
      <c r="F53" s="300">
        <v>32</v>
      </c>
      <c r="G53" s="248"/>
      <c r="H53" s="313">
        <v>63</v>
      </c>
      <c r="I53" s="300">
        <v>144</v>
      </c>
      <c r="J53" s="300">
        <v>150</v>
      </c>
      <c r="K53" s="300">
        <v>128</v>
      </c>
      <c r="L53" s="300">
        <v>91</v>
      </c>
      <c r="M53" s="300">
        <v>84</v>
      </c>
      <c r="N53" s="300">
        <v>115</v>
      </c>
      <c r="O53" s="300">
        <v>139</v>
      </c>
      <c r="P53" s="248"/>
      <c r="Q53" s="313">
        <v>286</v>
      </c>
      <c r="R53" s="300">
        <v>585</v>
      </c>
      <c r="S53" s="332">
        <v>42</v>
      </c>
      <c r="T53" s="295" t="s">
        <v>1631</v>
      </c>
      <c r="U53" s="313">
        <v>31</v>
      </c>
      <c r="V53" s="300">
        <v>2</v>
      </c>
      <c r="W53" s="300">
        <v>82</v>
      </c>
      <c r="X53" s="300">
        <v>32</v>
      </c>
      <c r="Y53" s="300">
        <v>25</v>
      </c>
      <c r="Z53" s="248"/>
      <c r="AA53" s="313">
        <v>170</v>
      </c>
      <c r="AB53" s="300">
        <v>326</v>
      </c>
      <c r="AC53" s="300">
        <v>312</v>
      </c>
      <c r="AD53" s="300">
        <v>304</v>
      </c>
      <c r="AE53" s="300">
        <v>41</v>
      </c>
      <c r="AF53" s="301">
        <f>SUM(AA53:AE53)</f>
        <v>1153</v>
      </c>
      <c r="AG53" s="291">
        <v>0.36</v>
      </c>
    </row>
    <row r="54" spans="1:33" x14ac:dyDescent="0.2">
      <c r="A54" s="321" t="s">
        <v>1629</v>
      </c>
      <c r="B54" s="326">
        <v>0.28999999999999998</v>
      </c>
      <c r="C54" s="327">
        <v>0.28999999999999998</v>
      </c>
      <c r="Q54" s="190" t="s">
        <v>1655</v>
      </c>
      <c r="R54" s="90" t="s">
        <v>1656</v>
      </c>
      <c r="S54" s="90" t="s">
        <v>1657</v>
      </c>
      <c r="U54" s="292">
        <v>0.35</v>
      </c>
      <c r="V54" s="331">
        <v>0.13</v>
      </c>
      <c r="W54" s="290">
        <v>0.36</v>
      </c>
      <c r="X54" s="329">
        <v>0</v>
      </c>
      <c r="Y54" s="290">
        <v>0.31</v>
      </c>
      <c r="AA54" s="326">
        <v>0.27</v>
      </c>
      <c r="AB54" s="290">
        <v>0.33</v>
      </c>
      <c r="AC54" s="331">
        <v>0.31</v>
      </c>
      <c r="AD54" s="331">
        <v>0.28999999999999998</v>
      </c>
      <c r="AE54" s="331">
        <v>0.23</v>
      </c>
      <c r="AF54" s="196">
        <f>SUM(AF51:AF53)</f>
        <v>3242</v>
      </c>
    </row>
    <row r="55" spans="1:33" ht="15" x14ac:dyDescent="0.25">
      <c r="A55" s="320" t="s">
        <v>1628</v>
      </c>
      <c r="B55" s="322">
        <v>0.38</v>
      </c>
      <c r="C55" s="323">
        <v>0.37</v>
      </c>
      <c r="P55" s="196" t="s">
        <v>1306</v>
      </c>
      <c r="Q55" s="292">
        <v>0.32</v>
      </c>
      <c r="R55" s="331">
        <v>0.28999999999999998</v>
      </c>
      <c r="S55" s="331">
        <v>0.21</v>
      </c>
      <c r="U55" s="322">
        <v>0.37</v>
      </c>
      <c r="V55" s="330">
        <v>0.73</v>
      </c>
      <c r="W55" s="331">
        <v>0.27</v>
      </c>
      <c r="X55" s="290">
        <v>0.09</v>
      </c>
      <c r="Y55" s="331">
        <v>0.27</v>
      </c>
      <c r="AA55" s="322">
        <v>0.38</v>
      </c>
      <c r="AB55" s="330">
        <v>0.36</v>
      </c>
      <c r="AC55" s="290">
        <v>0.33</v>
      </c>
      <c r="AD55" s="331">
        <v>0.3</v>
      </c>
      <c r="AE55" s="290">
        <v>0.36</v>
      </c>
    </row>
    <row r="56" spans="1:33" ht="15" x14ac:dyDescent="0.25">
      <c r="A56" s="295" t="s">
        <v>1630</v>
      </c>
      <c r="B56" s="292">
        <v>0.33</v>
      </c>
      <c r="C56" s="294">
        <v>0.34</v>
      </c>
      <c r="P56" s="196" t="s">
        <v>1628</v>
      </c>
      <c r="Q56" s="322">
        <v>0.4</v>
      </c>
      <c r="R56" s="290">
        <v>0.34</v>
      </c>
      <c r="S56" s="330">
        <v>0.47</v>
      </c>
      <c r="U56" s="326">
        <v>0.28000000000000003</v>
      </c>
      <c r="V56" s="331">
        <v>0.13</v>
      </c>
      <c r="W56" s="290">
        <v>0.37</v>
      </c>
      <c r="X56" s="330">
        <v>0.91</v>
      </c>
      <c r="Y56" s="330">
        <v>0.42</v>
      </c>
      <c r="AA56" s="292">
        <v>0.35</v>
      </c>
      <c r="AB56" s="331">
        <v>0.31</v>
      </c>
      <c r="AC56" s="330">
        <v>0.36</v>
      </c>
      <c r="AD56" s="330">
        <v>0.41</v>
      </c>
      <c r="AE56" s="325">
        <v>0.41</v>
      </c>
    </row>
    <row r="57" spans="1:33" ht="15" x14ac:dyDescent="0.25">
      <c r="A57" s="321" t="s">
        <v>1629</v>
      </c>
      <c r="B57" s="310" t="s">
        <v>1638</v>
      </c>
      <c r="H57" s="190">
        <v>20</v>
      </c>
      <c r="I57" s="90">
        <v>19</v>
      </c>
      <c r="J57" s="90">
        <v>18</v>
      </c>
      <c r="K57" s="100">
        <v>17</v>
      </c>
      <c r="L57" s="100">
        <v>16</v>
      </c>
      <c r="M57" s="100">
        <v>15</v>
      </c>
      <c r="N57" s="100">
        <v>-14</v>
      </c>
      <c r="O57" s="90" t="s">
        <v>1632</v>
      </c>
      <c r="P57" s="196" t="s">
        <v>1631</v>
      </c>
      <c r="Q57" s="326">
        <v>0.28000000000000003</v>
      </c>
      <c r="R57" s="330">
        <v>0.37</v>
      </c>
      <c r="S57" s="290">
        <v>0.31</v>
      </c>
      <c r="X57" s="100"/>
    </row>
    <row r="58" spans="1:33" x14ac:dyDescent="0.2">
      <c r="A58" s="320" t="s">
        <v>1628</v>
      </c>
      <c r="B58" s="310" t="s">
        <v>1639</v>
      </c>
      <c r="G58" t="s">
        <v>1306</v>
      </c>
      <c r="H58" s="292">
        <v>0.37</v>
      </c>
      <c r="I58" s="329">
        <v>0.31</v>
      </c>
      <c r="J58" s="290">
        <v>0.34</v>
      </c>
      <c r="K58" s="331">
        <v>0.27</v>
      </c>
      <c r="L58" s="331">
        <v>0.28000000000000003</v>
      </c>
      <c r="M58" s="331">
        <v>0.22</v>
      </c>
      <c r="N58" s="331">
        <v>0.27</v>
      </c>
      <c r="O58" s="331">
        <v>0.28000000000000003</v>
      </c>
      <c r="V58" s="90" t="s">
        <v>1653</v>
      </c>
      <c r="W58" s="90" t="s">
        <v>1654</v>
      </c>
      <c r="AE58" s="100"/>
    </row>
    <row r="59" spans="1:33" ht="15" x14ac:dyDescent="0.25">
      <c r="A59" s="295" t="s">
        <v>1630</v>
      </c>
      <c r="B59" s="310" t="s">
        <v>1640</v>
      </c>
      <c r="G59" t="s">
        <v>1628</v>
      </c>
      <c r="H59" s="322">
        <v>0.38</v>
      </c>
      <c r="I59" s="290">
        <v>0.34</v>
      </c>
      <c r="J59" s="331">
        <v>0.3</v>
      </c>
      <c r="K59" s="290">
        <v>0.33</v>
      </c>
      <c r="L59" s="330">
        <v>0.44</v>
      </c>
      <c r="M59" s="330">
        <v>0.48</v>
      </c>
      <c r="N59" s="330">
        <v>0.39</v>
      </c>
      <c r="O59" s="290">
        <v>0.3</v>
      </c>
      <c r="U59" s="321" t="s">
        <v>1306</v>
      </c>
      <c r="V59" s="326">
        <v>0.28999999999999998</v>
      </c>
      <c r="W59" s="327">
        <v>0.28999999999999998</v>
      </c>
      <c r="AA59" s="321" t="s">
        <v>1306</v>
      </c>
    </row>
    <row r="60" spans="1:33" ht="15" x14ac:dyDescent="0.25">
      <c r="D60" t="s">
        <v>1633</v>
      </c>
      <c r="E60" t="s">
        <v>1631</v>
      </c>
      <c r="F60" t="s">
        <v>120</v>
      </c>
      <c r="G60" t="s">
        <v>1631</v>
      </c>
      <c r="H60" s="326">
        <v>0.25</v>
      </c>
      <c r="I60" s="330">
        <v>0.34</v>
      </c>
      <c r="J60" s="330">
        <v>0.36</v>
      </c>
      <c r="K60" s="330">
        <v>0.4</v>
      </c>
      <c r="L60" s="290">
        <v>0.28000000000000003</v>
      </c>
      <c r="M60" s="290">
        <v>0.3</v>
      </c>
      <c r="N60" s="290">
        <v>0.34</v>
      </c>
      <c r="O60" s="330">
        <v>0.42</v>
      </c>
      <c r="U60" s="320" t="s">
        <v>1628</v>
      </c>
      <c r="V60" s="322">
        <v>0.38</v>
      </c>
      <c r="W60" s="323">
        <v>0.37</v>
      </c>
      <c r="AA60" s="320" t="s">
        <v>1628</v>
      </c>
    </row>
    <row r="61" spans="1:33" x14ac:dyDescent="0.2">
      <c r="C61" t="s">
        <v>1306</v>
      </c>
      <c r="D61" s="328">
        <v>0.32</v>
      </c>
      <c r="E61" s="328">
        <v>0.26</v>
      </c>
      <c r="F61" s="329">
        <v>0.23</v>
      </c>
      <c r="U61" s="295" t="s">
        <v>1631</v>
      </c>
      <c r="V61" s="292">
        <v>0.33</v>
      </c>
      <c r="W61" s="294">
        <v>0.34</v>
      </c>
      <c r="AA61" s="295" t="s">
        <v>1631</v>
      </c>
    </row>
    <row r="62" spans="1:33" ht="15" x14ac:dyDescent="0.25">
      <c r="C62" t="s">
        <v>1628</v>
      </c>
      <c r="D62" s="324">
        <v>0.37</v>
      </c>
      <c r="E62" s="319">
        <v>0.35</v>
      </c>
      <c r="F62" s="325">
        <v>0.44</v>
      </c>
    </row>
    <row r="63" spans="1:33" ht="15" x14ac:dyDescent="0.25">
      <c r="C63" t="s">
        <v>1631</v>
      </c>
      <c r="D63" s="291">
        <v>0.31</v>
      </c>
      <c r="E63" s="325">
        <v>0.39</v>
      </c>
      <c r="F63" s="319">
        <v>0.33</v>
      </c>
    </row>
    <row r="81" spans="1:8" x14ac:dyDescent="0.2">
      <c r="B81" s="310" t="s">
        <v>1185</v>
      </c>
      <c r="C81" s="358" t="s">
        <v>1186</v>
      </c>
      <c r="F81" s="109" t="s">
        <v>1187</v>
      </c>
      <c r="G81" s="359" t="s">
        <v>1188</v>
      </c>
      <c r="H81" s="310" t="s">
        <v>120</v>
      </c>
    </row>
    <row r="82" spans="1:8" x14ac:dyDescent="0.2">
      <c r="A82" s="285" t="s">
        <v>1297</v>
      </c>
      <c r="B82" s="292">
        <v>0.17</v>
      </c>
      <c r="C82" s="293">
        <v>0.18</v>
      </c>
      <c r="E82" s="285" t="s">
        <v>1297</v>
      </c>
      <c r="F82" s="291">
        <v>0.18</v>
      </c>
      <c r="G82" s="291">
        <v>0.16</v>
      </c>
      <c r="H82" s="292">
        <v>0.23</v>
      </c>
    </row>
    <row r="83" spans="1:8" x14ac:dyDescent="0.2">
      <c r="A83" s="286" t="s">
        <v>1298</v>
      </c>
      <c r="B83" s="292">
        <v>0.38</v>
      </c>
      <c r="C83" s="294">
        <v>0.39</v>
      </c>
      <c r="E83" s="286" t="s">
        <v>1298</v>
      </c>
      <c r="F83" s="291">
        <v>0.39</v>
      </c>
      <c r="G83" s="291">
        <v>0.4</v>
      </c>
      <c r="H83" s="292">
        <v>0.45</v>
      </c>
    </row>
    <row r="84" spans="1:8" x14ac:dyDescent="0.2">
      <c r="A84" s="303" t="s">
        <v>1194</v>
      </c>
      <c r="B84" s="357">
        <v>0.45</v>
      </c>
      <c r="C84" s="293">
        <v>0.43</v>
      </c>
      <c r="E84" s="303" t="s">
        <v>1194</v>
      </c>
      <c r="F84" s="291">
        <v>0.43</v>
      </c>
      <c r="G84" s="291">
        <v>0.44</v>
      </c>
      <c r="H84" s="292">
        <v>0.32</v>
      </c>
    </row>
  </sheetData>
  <sortState ref="A4:AG22">
    <sortCondition ref="A4:A22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AR75"/>
  <sheetViews>
    <sheetView zoomScaleNormal="100" workbookViewId="0"/>
  </sheetViews>
  <sheetFormatPr defaultColWidth="8.625" defaultRowHeight="14.25" x14ac:dyDescent="0.2"/>
  <cols>
    <col min="1" max="1" width="0.875" customWidth="1"/>
    <col min="2" max="2" width="2.125" customWidth="1"/>
    <col min="3" max="3" width="7.875" customWidth="1"/>
    <col min="4" max="4" width="4.375" customWidth="1"/>
    <col min="5" max="5" width="4" style="89" customWidth="1"/>
    <col min="6" max="6" width="4.125" customWidth="1"/>
    <col min="7" max="7" width="4.25" customWidth="1"/>
    <col min="8" max="8" width="3.25" customWidth="1"/>
    <col min="9" max="9" width="4.75" style="89" customWidth="1"/>
    <col min="10" max="10" width="3.625" customWidth="1"/>
    <col min="11" max="11" width="3.5" customWidth="1"/>
    <col min="12" max="12" width="3.875" customWidth="1"/>
    <col min="13" max="13" width="3.125" customWidth="1"/>
    <col min="14" max="15" width="3.5" customWidth="1"/>
    <col min="16" max="16" width="3.75" customWidth="1"/>
    <col min="17" max="17" width="4.25" customWidth="1"/>
    <col min="18" max="18" width="4.375" style="89" customWidth="1"/>
    <col min="19" max="19" width="4.5" customWidth="1"/>
    <col min="20" max="20" width="4.25" customWidth="1"/>
    <col min="21" max="21" width="3.375" customWidth="1"/>
    <col min="22" max="22" width="6" style="89" customWidth="1"/>
    <col min="23" max="23" width="3.25" customWidth="1"/>
    <col min="24" max="24" width="3.125" customWidth="1"/>
    <col min="25" max="25" width="3.625" customWidth="1"/>
    <col min="26" max="26" width="3.375" customWidth="1"/>
    <col min="27" max="27" width="3.5" customWidth="1"/>
    <col min="28" max="28" width="4" style="89" customWidth="1"/>
    <col min="29" max="29" width="4.25" customWidth="1"/>
    <col min="30" max="30" width="4.125" customWidth="1"/>
    <col min="31" max="31" width="4.625" customWidth="1"/>
    <col min="32" max="32" width="4.125" customWidth="1"/>
    <col min="33" max="33" width="4" customWidth="1"/>
    <col min="34" max="34" width="4.875" customWidth="1"/>
    <col min="35" max="35" width="3.625" customWidth="1"/>
    <col min="36" max="36" width="7.5" customWidth="1"/>
    <col min="37" max="37" width="6.625" customWidth="1"/>
    <col min="38" max="38" width="6.75" customWidth="1"/>
    <col min="39" max="39" width="6.25" customWidth="1"/>
    <col min="40" max="41" width="6.125" customWidth="1"/>
    <col min="42" max="42" width="6.875" customWidth="1"/>
    <col min="43" max="43" width="6.25" customWidth="1"/>
  </cols>
  <sheetData>
    <row r="2" spans="2:38" ht="15" x14ac:dyDescent="0.25">
      <c r="D2" s="70" t="s">
        <v>1185</v>
      </c>
      <c r="E2" s="71" t="s">
        <v>1186</v>
      </c>
      <c r="F2" s="70" t="s">
        <v>1187</v>
      </c>
      <c r="G2" s="70" t="s">
        <v>1188</v>
      </c>
      <c r="H2" s="72" t="s">
        <v>120</v>
      </c>
      <c r="I2" s="71" t="s">
        <v>1194</v>
      </c>
      <c r="J2" s="70">
        <v>20</v>
      </c>
      <c r="K2" s="70">
        <v>19</v>
      </c>
      <c r="L2" s="70">
        <v>18</v>
      </c>
      <c r="M2" s="70">
        <v>17</v>
      </c>
      <c r="N2" s="70">
        <v>16</v>
      </c>
      <c r="O2" s="70">
        <v>15</v>
      </c>
      <c r="P2" s="74">
        <v>-14</v>
      </c>
      <c r="Q2" s="110" t="s">
        <v>1196</v>
      </c>
      <c r="R2" s="71" t="s">
        <v>1194</v>
      </c>
      <c r="S2" s="72" t="s">
        <v>1191</v>
      </c>
      <c r="T2" s="72" t="s">
        <v>1192</v>
      </c>
      <c r="U2" s="71" t="s">
        <v>1193</v>
      </c>
      <c r="V2" s="71" t="s">
        <v>1194</v>
      </c>
      <c r="W2" s="70" t="s">
        <v>1187</v>
      </c>
      <c r="X2" s="70" t="s">
        <v>1189</v>
      </c>
      <c r="Y2" s="70" t="s">
        <v>1195</v>
      </c>
      <c r="Z2" s="70" t="s">
        <v>1190</v>
      </c>
      <c r="AA2" s="72" t="s">
        <v>120</v>
      </c>
      <c r="AB2" s="71" t="s">
        <v>1194</v>
      </c>
      <c r="AC2" s="157" t="s">
        <v>1193</v>
      </c>
      <c r="AD2" s="157" t="s">
        <v>1192</v>
      </c>
      <c r="AE2" s="157" t="s">
        <v>1187</v>
      </c>
      <c r="AF2" s="158" t="s">
        <v>1456</v>
      </c>
      <c r="AG2" s="158" t="s">
        <v>120</v>
      </c>
      <c r="AH2" s="158" t="s">
        <v>1194</v>
      </c>
    </row>
    <row r="3" spans="2:38" x14ac:dyDescent="0.2">
      <c r="B3" s="235">
        <v>3</v>
      </c>
      <c r="C3" s="240" t="s">
        <v>1571</v>
      </c>
      <c r="D3">
        <f>SUM('TH2'!C3:C8)</f>
        <v>58</v>
      </c>
      <c r="E3" s="89">
        <f>SUM('TH2'!D3:D8)</f>
        <v>64</v>
      </c>
      <c r="F3">
        <f>SUM('TH2'!E3:E8)</f>
        <v>34</v>
      </c>
      <c r="G3">
        <f>SUM('TH2'!F3:F8)</f>
        <v>26</v>
      </c>
      <c r="H3">
        <f>SUM('TH2'!G3:G8)</f>
        <v>4</v>
      </c>
      <c r="I3" s="89">
        <f>SUM('TH2'!H3:H8)</f>
        <v>0</v>
      </c>
      <c r="J3">
        <f>SUM('TH2'!I3:I8)</f>
        <v>5</v>
      </c>
      <c r="K3">
        <f>SUM('TH2'!J3:J8)</f>
        <v>9</v>
      </c>
      <c r="L3">
        <f>SUM('TH2'!K3:K8)</f>
        <v>9</v>
      </c>
      <c r="M3">
        <f>SUM('TH2'!L3:L8)</f>
        <v>13</v>
      </c>
      <c r="N3">
        <f>SUM('TH2'!M3:M8)</f>
        <v>7</v>
      </c>
      <c r="O3">
        <f>SUM('TH2'!N3:N8)</f>
        <v>5</v>
      </c>
      <c r="P3">
        <f>SUM('TH2'!O3:O8)</f>
        <v>11</v>
      </c>
      <c r="Q3">
        <f>SUM('TH2'!P3:P8)</f>
        <v>5</v>
      </c>
      <c r="R3" s="89">
        <f>SUM('TH2'!Q3:Q8)</f>
        <v>0</v>
      </c>
      <c r="S3">
        <f>SUM('TH2'!R3:R8)</f>
        <v>23</v>
      </c>
      <c r="T3">
        <f>SUM('TH2'!S3:S8)</f>
        <v>41</v>
      </c>
      <c r="U3">
        <f>SUM('TH2'!T3:T8)</f>
        <v>0</v>
      </c>
      <c r="V3" s="89">
        <f>SUM('TH2'!U3:U8)</f>
        <v>0</v>
      </c>
      <c r="W3">
        <f>SUM('TH2'!V3:V8)</f>
        <v>1</v>
      </c>
      <c r="X3">
        <f>SUM('TH2'!W3:W8)</f>
        <v>0</v>
      </c>
      <c r="Y3">
        <f>SUM('TH2'!X3:X8)</f>
        <v>5</v>
      </c>
      <c r="Z3">
        <f>SUM('TH2'!Y3:Y8)</f>
        <v>0</v>
      </c>
      <c r="AA3">
        <f>SUM('TH2'!Z3:Z8)</f>
        <v>0</v>
      </c>
      <c r="AB3" s="89">
        <f>SUM('TH2'!AA3:AA8)</f>
        <v>0</v>
      </c>
      <c r="AC3">
        <f>SUM('TH2'!AB3:AB8)</f>
        <v>5</v>
      </c>
      <c r="AD3">
        <f>SUM('TH2'!AC3:AC8)</f>
        <v>9</v>
      </c>
      <c r="AE3">
        <f>SUM('TH2'!AD3:AD8)</f>
        <v>13</v>
      </c>
      <c r="AF3">
        <f>SUM('TH2'!AE3:AE8)</f>
        <v>4</v>
      </c>
      <c r="AG3">
        <f>SUM('TH2'!AF3:AF8)</f>
        <v>2</v>
      </c>
      <c r="AJ3" s="270" t="s">
        <v>1658</v>
      </c>
      <c r="AK3" s="136" t="s">
        <v>1659</v>
      </c>
    </row>
    <row r="4" spans="2:38" ht="15" x14ac:dyDescent="0.25">
      <c r="C4" s="241" t="s">
        <v>1573</v>
      </c>
      <c r="D4">
        <f>SUM('TA2'!C3:C8)</f>
        <v>60</v>
      </c>
      <c r="E4" s="89">
        <f>SUM('TA2'!D3:D8)</f>
        <v>69</v>
      </c>
      <c r="F4">
        <f>SUM('TA2'!E3:E8)</f>
        <v>39</v>
      </c>
      <c r="G4">
        <f>SUM('TA2'!F3:F8)</f>
        <v>28</v>
      </c>
      <c r="H4">
        <f>SUM('TA2'!G3:G8)</f>
        <v>2</v>
      </c>
      <c r="I4" s="89">
        <f>SUM('TA2'!H3:H8)</f>
        <v>0</v>
      </c>
      <c r="J4">
        <f>SUM('TA2'!I3:I8)</f>
        <v>3</v>
      </c>
      <c r="K4">
        <f>SUM('TA2'!J3:J8)</f>
        <v>16</v>
      </c>
      <c r="L4">
        <f>SUM('TA2'!K3:K8)</f>
        <v>14</v>
      </c>
      <c r="M4">
        <f>SUM('TA2'!L3:L8)</f>
        <v>8</v>
      </c>
      <c r="N4">
        <f>SUM('TA2'!M3:M8)</f>
        <v>8</v>
      </c>
      <c r="O4">
        <f>SUM('TA2'!N3:N8)</f>
        <v>4</v>
      </c>
      <c r="P4">
        <f>SUM('TA2'!O3:O8)</f>
        <v>6</v>
      </c>
      <c r="Q4">
        <f>SUM('TA2'!P3:P8)</f>
        <v>10</v>
      </c>
      <c r="R4" s="89">
        <f>SUM('TA2'!Q3:Q8)</f>
        <v>0</v>
      </c>
      <c r="S4">
        <f>SUM('TA2'!R3:R8)</f>
        <v>29</v>
      </c>
      <c r="T4">
        <f>SUM('TA2'!S3:S8)</f>
        <v>40</v>
      </c>
      <c r="U4">
        <f>SUM('TA2'!T3:T8)</f>
        <v>0</v>
      </c>
      <c r="V4" s="89">
        <f>SUM('TA2'!U3:U8)</f>
        <v>0</v>
      </c>
      <c r="W4">
        <f>SUM('TA2'!V3:V8)</f>
        <v>0</v>
      </c>
      <c r="X4">
        <f>SUM('TA2'!W3:W8)</f>
        <v>0</v>
      </c>
      <c r="Y4">
        <f>SUM('TA2'!X3:X8)</f>
        <v>6</v>
      </c>
      <c r="Z4">
        <f>SUM('TA2'!Y3:Y8)</f>
        <v>0</v>
      </c>
      <c r="AA4">
        <f>SUM('TA2'!Z3:Z8)</f>
        <v>0</v>
      </c>
      <c r="AB4" s="89">
        <f>SUM('TA2'!AA3:AA8)</f>
        <v>0</v>
      </c>
      <c r="AC4">
        <f>SUM('TA2'!AB3:AB8)</f>
        <v>6</v>
      </c>
      <c r="AD4">
        <f>SUM('TA2'!AC3:AC8)</f>
        <v>11</v>
      </c>
      <c r="AE4">
        <f>SUM('TA2'!AD3:AD8)</f>
        <v>3</v>
      </c>
      <c r="AF4">
        <f>SUM('TA2'!AE3:AE8)</f>
        <v>10</v>
      </c>
      <c r="AG4">
        <f>SUM('TA2'!AF3:AF8)</f>
        <v>2</v>
      </c>
      <c r="AI4" s="84">
        <v>3</v>
      </c>
      <c r="AJ4" s="281">
        <v>466</v>
      </c>
      <c r="AK4" s="84">
        <v>509</v>
      </c>
    </row>
    <row r="5" spans="2:38" ht="15" x14ac:dyDescent="0.25">
      <c r="C5" s="241" t="s">
        <v>1574</v>
      </c>
      <c r="D5">
        <f>SUM('TI2'!C3:C14)</f>
        <v>56</v>
      </c>
      <c r="E5" s="89">
        <f>SUM('TI2'!D3:D14)</f>
        <v>70</v>
      </c>
      <c r="F5">
        <f>SUM('TI2'!E3:E14)</f>
        <v>25</v>
      </c>
      <c r="G5">
        <f>SUM('TI2'!F3:F14)</f>
        <v>42</v>
      </c>
      <c r="H5">
        <f>SUM('TI2'!G3:G14)</f>
        <v>3</v>
      </c>
      <c r="I5" s="89">
        <f>SUM('TI2'!H3:H14)</f>
        <v>0</v>
      </c>
      <c r="J5">
        <f>SUM('TI2'!I3:I14)</f>
        <v>2</v>
      </c>
      <c r="K5">
        <f>SUM('TI2'!J3:J14)</f>
        <v>14</v>
      </c>
      <c r="L5">
        <f>SUM('TI2'!K3:K14)</f>
        <v>15</v>
      </c>
      <c r="M5">
        <f>SUM('TI2'!L3:L14)</f>
        <v>4</v>
      </c>
      <c r="N5">
        <f>SUM('TI2'!M3:M14)</f>
        <v>11</v>
      </c>
      <c r="O5">
        <f>SUM('TI2'!N3:N14)</f>
        <v>5</v>
      </c>
      <c r="P5">
        <f>SUM('TI2'!O3:O14)</f>
        <v>10</v>
      </c>
      <c r="Q5">
        <f>SUM('TI2'!P3:P14)</f>
        <v>9</v>
      </c>
      <c r="R5" s="89">
        <f>SUM('TI2'!Q3:Q14)</f>
        <v>0</v>
      </c>
      <c r="S5">
        <f>SUM('TI2'!R3:R14)</f>
        <v>22</v>
      </c>
      <c r="T5">
        <f>SUM('TI2'!S3:S14)</f>
        <v>46</v>
      </c>
      <c r="U5">
        <f>SUM('TI2'!T3:T14)</f>
        <v>2</v>
      </c>
      <c r="V5" s="89">
        <f>SUM('TI2'!U3:U14)</f>
        <v>0</v>
      </c>
      <c r="W5">
        <f>SUM('TI2'!V3:V14)</f>
        <v>2</v>
      </c>
      <c r="X5">
        <f>SUM('TI2'!W3:W14)</f>
        <v>0</v>
      </c>
      <c r="Y5">
        <f>SUM('TI2'!X3:X14)</f>
        <v>8</v>
      </c>
      <c r="Z5">
        <f>SUM('TI2'!Y3:Y14)</f>
        <v>1</v>
      </c>
      <c r="AA5">
        <f>SUM('TI2'!Z3:Z14)</f>
        <v>1</v>
      </c>
      <c r="AB5" s="89">
        <f>SUM('TI2'!AA3:AA14)</f>
        <v>0</v>
      </c>
      <c r="AC5">
        <f>SUM('TI2'!AB3:AB14)</f>
        <v>14</v>
      </c>
      <c r="AD5">
        <f>SUM('TI2'!AC3:AC14)</f>
        <v>28</v>
      </c>
      <c r="AE5">
        <f>SUM('TI2'!AD3:AD14)</f>
        <v>25</v>
      </c>
      <c r="AF5">
        <f>SUM('TI2'!AE3:AE14)</f>
        <v>12</v>
      </c>
      <c r="AG5">
        <f>SUM('TI2'!AF3:AF14)</f>
        <v>4</v>
      </c>
      <c r="AI5" s="84">
        <v>4</v>
      </c>
      <c r="AJ5">
        <v>428</v>
      </c>
      <c r="AK5">
        <v>468</v>
      </c>
    </row>
    <row r="6" spans="2:38" ht="15" x14ac:dyDescent="0.25">
      <c r="C6" s="242" t="s">
        <v>1572</v>
      </c>
      <c r="D6">
        <f>SUM('EH2'!C3:C6)</f>
        <v>20</v>
      </c>
      <c r="E6" s="89">
        <f>SUM('EH2'!D3:D6)</f>
        <v>20</v>
      </c>
      <c r="F6">
        <f>SUM('EH2'!E3:E6)</f>
        <v>9</v>
      </c>
      <c r="G6">
        <f>SUM('EH2'!F3:F6)</f>
        <v>10</v>
      </c>
      <c r="H6">
        <f>SUM('EH2'!G3:G6)</f>
        <v>1</v>
      </c>
      <c r="I6" s="89">
        <f>SUM('EH2'!H3:H6)</f>
        <v>0</v>
      </c>
      <c r="J6">
        <f>SUM('EH2'!I3:I6)</f>
        <v>2</v>
      </c>
      <c r="K6">
        <f>SUM('EH2'!J3:J6)</f>
        <v>4</v>
      </c>
      <c r="L6">
        <f>SUM('EH2'!K3:K6)</f>
        <v>2</v>
      </c>
      <c r="M6">
        <f>SUM('EH2'!L3:L6)</f>
        <v>3</v>
      </c>
      <c r="N6">
        <f>SUM('EH2'!M3:M6)</f>
        <v>2</v>
      </c>
      <c r="O6">
        <f>SUM('EH2'!N3:N6)</f>
        <v>2</v>
      </c>
      <c r="P6">
        <f>SUM('EH2'!O3:O6)</f>
        <v>4</v>
      </c>
      <c r="Q6">
        <f>SUM('EH2'!P3:P6)</f>
        <v>1</v>
      </c>
      <c r="R6" s="89">
        <f>SUM('EH2'!Q3:Q6)</f>
        <v>0</v>
      </c>
      <c r="S6">
        <f>SUM('EH2'!R3:R6)</f>
        <v>5</v>
      </c>
      <c r="T6">
        <f>SUM('EH2'!S3:S6)</f>
        <v>14</v>
      </c>
      <c r="U6">
        <f>SUM('EH2'!T3:T6)</f>
        <v>1</v>
      </c>
      <c r="V6" s="89">
        <f>SUM('EH2'!U3:U6)</f>
        <v>0</v>
      </c>
      <c r="W6">
        <f>SUM('EH2'!V3:V6)</f>
        <v>1</v>
      </c>
      <c r="X6">
        <f>SUM('EH2'!W3:W6)</f>
        <v>0</v>
      </c>
      <c r="Y6">
        <f>SUM('EH2'!X3:X6)</f>
        <v>3</v>
      </c>
      <c r="Z6">
        <f>SUM('EH2'!Y3:Y6)</f>
        <v>0</v>
      </c>
      <c r="AA6">
        <f>SUM('EH2'!Z3:Z6)</f>
        <v>0</v>
      </c>
      <c r="AB6" s="89">
        <f>SUM('EH2'!AA3:AA6)</f>
        <v>0</v>
      </c>
      <c r="AC6">
        <f>SUM('EH2'!AB3:AB6)</f>
        <v>3</v>
      </c>
      <c r="AD6">
        <f>SUM('EH2'!AC3:AC6)</f>
        <v>10</v>
      </c>
      <c r="AE6">
        <f>SUM('EH2'!AD3:AD6)</f>
        <v>3</v>
      </c>
      <c r="AF6">
        <f>SUM('EH2'!AE3:AE6)</f>
        <v>8</v>
      </c>
      <c r="AG6">
        <f>SUM('EH2'!AF3:AF6)</f>
        <v>4</v>
      </c>
      <c r="AI6" s="84">
        <v>5</v>
      </c>
      <c r="AJ6">
        <v>460</v>
      </c>
      <c r="AK6">
        <v>451</v>
      </c>
    </row>
    <row r="7" spans="2:38" ht="15" x14ac:dyDescent="0.25">
      <c r="C7" s="242" t="s">
        <v>1575</v>
      </c>
      <c r="D7">
        <f>SUM('EA2'!C3:C9)</f>
        <v>29</v>
      </c>
      <c r="E7" s="89">
        <f>SUM('EA2'!D3:D9)</f>
        <v>33</v>
      </c>
      <c r="F7" s="64">
        <f>SUM('EA2'!E3:E9)</f>
        <v>19</v>
      </c>
      <c r="G7" s="64">
        <f>SUM('EA2'!F3:F9)</f>
        <v>13</v>
      </c>
      <c r="H7" s="64">
        <f>SUM('EA2'!G3:G9)</f>
        <v>1</v>
      </c>
      <c r="I7" s="65">
        <f>SUM('EA2'!H3:H9)</f>
        <v>0</v>
      </c>
      <c r="J7" s="64">
        <f>SUM('EA2'!I3:I9)</f>
        <v>4</v>
      </c>
      <c r="K7" s="64">
        <f>SUM('EA2'!J3:J9)</f>
        <v>6</v>
      </c>
      <c r="L7" s="64">
        <f>SUM('EA2'!K3:K9)</f>
        <v>6</v>
      </c>
      <c r="M7" s="64">
        <f>SUM('EA2'!L3:L9)</f>
        <v>3</v>
      </c>
      <c r="N7" s="64">
        <f>SUM('EA2'!M3:M9)</f>
        <v>4</v>
      </c>
      <c r="O7" s="64">
        <f>SUM('EA2'!N3:N9)</f>
        <v>2</v>
      </c>
      <c r="P7" s="64">
        <f>SUM('EA2'!O3:O9)</f>
        <v>6</v>
      </c>
      <c r="Q7" s="64">
        <f>SUM('EA2'!P3:P9)</f>
        <v>2</v>
      </c>
      <c r="R7" s="65">
        <f>SUM('EA2'!Q3:Q9)</f>
        <v>0</v>
      </c>
      <c r="S7" s="64">
        <f>SUM('EA2'!R3:R9)</f>
        <v>12</v>
      </c>
      <c r="T7" s="64">
        <f>SUM('EA2'!S3:S9)</f>
        <v>21</v>
      </c>
      <c r="U7" s="64">
        <f>SUM('EA2'!T3:T9)</f>
        <v>0</v>
      </c>
      <c r="V7" s="65">
        <f>SUM('EA2'!U3:U9)</f>
        <v>0</v>
      </c>
      <c r="W7" s="64">
        <f>SUM('EA2'!V3:V9)</f>
        <v>2</v>
      </c>
      <c r="X7" s="64">
        <f>SUM('EA2'!W3:W9)</f>
        <v>0</v>
      </c>
      <c r="Y7" s="64">
        <f>SUM('EA2'!X3:X9)</f>
        <v>5</v>
      </c>
      <c r="Z7" s="64">
        <f>SUM('EA2'!Y3:Y9)</f>
        <v>0</v>
      </c>
      <c r="AA7" s="64">
        <f>SUM('EA2'!Z3:Z9)</f>
        <v>0</v>
      </c>
      <c r="AB7" s="65">
        <f>SUM('EA2'!AA3:AA9)</f>
        <v>0</v>
      </c>
      <c r="AC7">
        <f>SUM('EA2'!AB3:AB9)</f>
        <v>7</v>
      </c>
      <c r="AD7">
        <f>SUM('EA2'!AC3:AC9)</f>
        <v>20</v>
      </c>
      <c r="AE7">
        <f>SUM('EA2'!AD3:AD9)</f>
        <v>8</v>
      </c>
      <c r="AF7">
        <f>SUM('EA2'!AE3:AE9)</f>
        <v>3</v>
      </c>
      <c r="AG7">
        <f>SUM('EA2'!AF3:AF9)</f>
        <v>2</v>
      </c>
      <c r="AI7" s="84">
        <v>6</v>
      </c>
      <c r="AJ7">
        <v>438</v>
      </c>
      <c r="AK7">
        <v>419</v>
      </c>
    </row>
    <row r="8" spans="2:38" ht="15" x14ac:dyDescent="0.25">
      <c r="C8" s="242" t="s">
        <v>1576</v>
      </c>
      <c r="D8">
        <f>SUM('EI2'!C3:C9)</f>
        <v>35</v>
      </c>
      <c r="E8" s="89">
        <f>SUM('EI2'!D3:D9)</f>
        <v>36</v>
      </c>
      <c r="F8" s="64">
        <f>SUM('EI2'!E3:E9)</f>
        <v>17</v>
      </c>
      <c r="G8" s="64">
        <f>SUM('EI2'!F3:F9)</f>
        <v>16</v>
      </c>
      <c r="H8" s="64">
        <f>SUM('EI2'!G3:G9)</f>
        <v>3</v>
      </c>
      <c r="I8" s="65">
        <f>SUM('EI2'!H3:H9)</f>
        <v>0</v>
      </c>
      <c r="J8" s="64">
        <f>SUM('EI2'!I3:I9)</f>
        <v>4</v>
      </c>
      <c r="K8" s="64">
        <f>SUM('EI2'!J3:J9)</f>
        <v>7</v>
      </c>
      <c r="L8" s="64">
        <f>SUM('EI2'!K3:K9)</f>
        <v>3</v>
      </c>
      <c r="M8" s="64">
        <f>SUM('EI2'!L3:L9)</f>
        <v>6</v>
      </c>
      <c r="N8" s="64">
        <f>SUM('EI2'!M3:M9)</f>
        <v>2</v>
      </c>
      <c r="O8" s="64">
        <f>SUM('EI2'!N3:N9)</f>
        <v>3</v>
      </c>
      <c r="P8" s="64">
        <f>SUM('EI2'!O3:O9)</f>
        <v>5</v>
      </c>
      <c r="Q8" s="64">
        <f>SUM('EI2'!P3:P9)</f>
        <v>6</v>
      </c>
      <c r="R8" s="65">
        <f>SUM('EI2'!Q3:Q9)</f>
        <v>0</v>
      </c>
      <c r="S8" s="64">
        <f>SUM('EI2'!R3:R9)</f>
        <v>15</v>
      </c>
      <c r="T8" s="64">
        <f>SUM('EI2'!S3:S9)</f>
        <v>19</v>
      </c>
      <c r="U8" s="64">
        <f>SUM('EI2'!T3:T9)</f>
        <v>2</v>
      </c>
      <c r="V8" s="65">
        <f>SUM('EI2'!U3:U9)</f>
        <v>0</v>
      </c>
      <c r="W8" s="64">
        <f>SUM('EI2'!V3:V9)</f>
        <v>2</v>
      </c>
      <c r="X8" s="64">
        <f>SUM('EI2'!W3:W9)</f>
        <v>0</v>
      </c>
      <c r="Y8" s="64">
        <f>SUM('EI2'!X3:X9)</f>
        <v>3</v>
      </c>
      <c r="Z8" s="64">
        <f>SUM('EI2'!Y3:Y9)</f>
        <v>2</v>
      </c>
      <c r="AA8" s="64">
        <f>SUM('EI2'!Z3:Z9)</f>
        <v>0</v>
      </c>
      <c r="AB8" s="65">
        <f>SUM('EI2'!AA3:AA9)</f>
        <v>0</v>
      </c>
      <c r="AC8">
        <f>SUM('EI2'!AB3:AB9)</f>
        <v>11</v>
      </c>
      <c r="AD8">
        <f>SUM('EI2'!AC3:AC9)</f>
        <v>16</v>
      </c>
      <c r="AE8">
        <f>SUM('EI2'!AD3:AD9)</f>
        <v>8</v>
      </c>
      <c r="AF8">
        <f>SUM('EI2'!AE3:AE9)</f>
        <v>10</v>
      </c>
      <c r="AG8">
        <f>SUM('EI2'!AF3:AF9)</f>
        <v>0</v>
      </c>
      <c r="AI8" s="84">
        <v>7</v>
      </c>
      <c r="AJ8">
        <v>353</v>
      </c>
      <c r="AK8">
        <v>406</v>
      </c>
    </row>
    <row r="9" spans="2:38" ht="15" x14ac:dyDescent="0.25">
      <c r="C9" s="243" t="s">
        <v>1577</v>
      </c>
      <c r="D9">
        <f>SUM('MH2'!C3:C11)</f>
        <v>60</v>
      </c>
      <c r="E9" s="89">
        <f>SUM('MH2'!D3:D11)</f>
        <v>63</v>
      </c>
      <c r="F9">
        <f>SUM('MH2'!E3:E11)</f>
        <v>38</v>
      </c>
      <c r="G9">
        <f>SUM('MH2'!F3:F11)</f>
        <v>20</v>
      </c>
      <c r="H9">
        <f>SUM('MH2'!G3:G11)</f>
        <v>5</v>
      </c>
      <c r="I9" s="89">
        <f>SUM('MH2'!H3:H11)</f>
        <v>0</v>
      </c>
      <c r="J9">
        <f>SUM('MH2'!I3:I11)</f>
        <v>8</v>
      </c>
      <c r="K9">
        <f>SUM('MH2'!J3:J11)</f>
        <v>9</v>
      </c>
      <c r="L9">
        <f>SUM('MH2'!K3:K11)</f>
        <v>9</v>
      </c>
      <c r="M9">
        <f>SUM('MH2'!L3:L11)</f>
        <v>4</v>
      </c>
      <c r="N9">
        <f>SUM('MH2'!M3:M11)</f>
        <v>8</v>
      </c>
      <c r="O9">
        <f>SUM('MH2'!N3:N11)</f>
        <v>7</v>
      </c>
      <c r="P9">
        <f>SUM('MH2'!O3:O11)</f>
        <v>10</v>
      </c>
      <c r="Q9">
        <f>SUM('MH2'!P3:P11)</f>
        <v>8</v>
      </c>
      <c r="R9" s="89">
        <f>SUM('MH2'!Q3:Q11)</f>
        <v>0</v>
      </c>
      <c r="S9">
        <f>SUM('MH2'!R3:R11)</f>
        <v>20</v>
      </c>
      <c r="T9">
        <f>SUM('MH2'!S3:S11)</f>
        <v>41</v>
      </c>
      <c r="U9">
        <f>SUM('MH2'!T3:T11)</f>
        <v>2</v>
      </c>
      <c r="V9" s="89">
        <f>SUM('MH2'!U3:U11)</f>
        <v>0</v>
      </c>
      <c r="W9">
        <f>SUM('MH2'!V3:V11)</f>
        <v>3</v>
      </c>
      <c r="X9">
        <f>SUM('MH2'!W3:W11)</f>
        <v>0</v>
      </c>
      <c r="Y9">
        <f>SUM('MH2'!X3:X11)</f>
        <v>6</v>
      </c>
      <c r="Z9">
        <f>SUM('MH2'!Y3:Y11)</f>
        <v>0</v>
      </c>
      <c r="AA9">
        <f>SUM('MH2'!Z3:Z11)</f>
        <v>0</v>
      </c>
      <c r="AB9" s="89">
        <f>SUM('MH2'!AA3:AA11)</f>
        <v>0</v>
      </c>
      <c r="AC9">
        <f>SUM('MH2'!AB3:AB11)</f>
        <v>8</v>
      </c>
      <c r="AD9">
        <f>SUM('MH2'!AC3:AC11)</f>
        <v>20</v>
      </c>
      <c r="AE9" s="66">
        <f>SUM('MH2'!AD3:AD11)</f>
        <v>19</v>
      </c>
      <c r="AF9" s="66">
        <f>SUM('MH2'!AE3:AE11)</f>
        <v>9</v>
      </c>
      <c r="AG9">
        <f>SUM('MH2'!AF3:AF11)</f>
        <v>3</v>
      </c>
      <c r="AI9" s="84">
        <v>8</v>
      </c>
      <c r="AJ9" s="280">
        <v>306</v>
      </c>
      <c r="AK9" s="280">
        <v>326</v>
      </c>
    </row>
    <row r="10" spans="2:38" x14ac:dyDescent="0.2">
      <c r="C10" s="243" t="s">
        <v>1578</v>
      </c>
      <c r="D10">
        <f>SUM('MA2'!C3:C13)</f>
        <v>102</v>
      </c>
      <c r="E10" s="89">
        <f>SUM('MA2'!D3:D13)</f>
        <v>99</v>
      </c>
      <c r="F10">
        <f>SUM('MA2'!E3:E13)</f>
        <v>61</v>
      </c>
      <c r="G10">
        <f>SUM('MA2'!F3:F13)</f>
        <v>30</v>
      </c>
      <c r="H10">
        <f>SUM('MA2'!G3:G13)</f>
        <v>8</v>
      </c>
      <c r="I10" s="89">
        <f>SUM('MA2'!H3:H13)</f>
        <v>0</v>
      </c>
      <c r="J10">
        <f>SUM('MA2'!I3:I13)</f>
        <v>16</v>
      </c>
      <c r="K10">
        <f>SUM('MA2'!J3:J13)</f>
        <v>16</v>
      </c>
      <c r="L10" s="64">
        <f>SUM('MA2'!K3:K13)</f>
        <v>9</v>
      </c>
      <c r="M10">
        <f>SUM('MA2'!L3:L13)</f>
        <v>10</v>
      </c>
      <c r="N10">
        <f>SUM('MA2'!M3:M13)</f>
        <v>7</v>
      </c>
      <c r="O10">
        <f>SUM('MA2'!N3:N13)</f>
        <v>14</v>
      </c>
      <c r="P10">
        <f>SUM('MA2'!O3:O13)</f>
        <v>14</v>
      </c>
      <c r="Q10">
        <f>SUM('MA2'!P3:P13)</f>
        <v>13</v>
      </c>
      <c r="R10" s="89">
        <f>SUM('MA2'!Q3:Q13)</f>
        <v>0</v>
      </c>
      <c r="S10">
        <f>SUM('MA2'!R3:R13)</f>
        <v>37</v>
      </c>
      <c r="T10">
        <f>SUM('MA2'!S3:S13)</f>
        <v>51</v>
      </c>
      <c r="U10">
        <f>SUM('MA2'!T3:T13)</f>
        <v>11</v>
      </c>
      <c r="V10" s="89">
        <f>SUM('MA2'!U3:U13)</f>
        <v>0</v>
      </c>
      <c r="W10">
        <f>SUM('MA2'!V3:V13)</f>
        <v>2</v>
      </c>
      <c r="X10">
        <f>SUM('MA2'!W3:W13)</f>
        <v>0</v>
      </c>
      <c r="Y10">
        <f>SUM('MA2'!X3:X13)</f>
        <v>5</v>
      </c>
      <c r="Z10">
        <f>SUM('MA2'!Y3:Y13)</f>
        <v>0</v>
      </c>
      <c r="AA10">
        <f>SUM('MA2'!Z3:Z13)</f>
        <v>4</v>
      </c>
      <c r="AB10" s="89">
        <f>SUM('MA2'!AA3:AA13)</f>
        <v>0</v>
      </c>
      <c r="AC10">
        <f>SUM('MA2'!AB3:AB13)</f>
        <v>10</v>
      </c>
      <c r="AD10">
        <f>SUM('MA2'!AC3:AC13)</f>
        <v>18</v>
      </c>
      <c r="AE10">
        <f>SUM('MA2'!AD3:AD13)</f>
        <v>13</v>
      </c>
      <c r="AF10">
        <f>SUM('MA2'!AE3:AE13)</f>
        <v>11</v>
      </c>
      <c r="AG10">
        <f>SUM('MA2'!AF3:AF13)</f>
        <v>1</v>
      </c>
      <c r="AJ10" t="s">
        <v>1622</v>
      </c>
      <c r="AK10" t="s">
        <v>1621</v>
      </c>
    </row>
    <row r="11" spans="2:38" ht="15" thickBot="1" x14ac:dyDescent="0.25">
      <c r="C11" s="243" t="s">
        <v>1579</v>
      </c>
      <c r="D11">
        <f>SUM('MI2'!C3:C14)</f>
        <v>46</v>
      </c>
      <c r="E11" s="89">
        <f>SUM('MI2'!D3:D14)</f>
        <v>55</v>
      </c>
      <c r="F11">
        <f>SUM('MI2'!E3:E14)</f>
        <v>26</v>
      </c>
      <c r="G11">
        <f>SUM('MI2'!F3:F14)</f>
        <v>26</v>
      </c>
      <c r="H11">
        <f>SUM('MI2'!G3:G14)</f>
        <v>3</v>
      </c>
      <c r="I11" s="89">
        <f>SUM('MI2'!H3:H14)</f>
        <v>0</v>
      </c>
      <c r="J11">
        <f>SUM('MI2'!I3:I14)</f>
        <v>3</v>
      </c>
      <c r="K11">
        <f>SUM('MI2'!J3:J14)</f>
        <v>13</v>
      </c>
      <c r="L11">
        <f>SUM('MI2'!K3:K14)</f>
        <v>7</v>
      </c>
      <c r="M11">
        <f>SUM('MI2'!L3:L14)</f>
        <v>6</v>
      </c>
      <c r="N11">
        <f>SUM('MI2'!M3:M14)</f>
        <v>8</v>
      </c>
      <c r="O11">
        <f>SUM('MI2'!N3:N14)</f>
        <v>3</v>
      </c>
      <c r="P11">
        <f>SUM('MI2'!O3:O14)</f>
        <v>7</v>
      </c>
      <c r="Q11">
        <f>SUM('MI2'!P3:P14)</f>
        <v>9</v>
      </c>
      <c r="R11" s="89">
        <f>SUM('MI2'!Q3:Q14)</f>
        <v>0</v>
      </c>
      <c r="S11">
        <f>SUM('MI2'!R3:R14)</f>
        <v>21</v>
      </c>
      <c r="T11">
        <f>SUM('MI2'!S3:S14)</f>
        <v>30</v>
      </c>
      <c r="U11">
        <f>SUM('MI2'!T3:T14)</f>
        <v>4</v>
      </c>
      <c r="V11" s="89">
        <f>SUM('MI2'!U3:U14)</f>
        <v>0</v>
      </c>
      <c r="W11">
        <f>SUM('MI2'!V3:V14)</f>
        <v>1</v>
      </c>
      <c r="X11">
        <f>SUM('MI2'!W3:W14)</f>
        <v>0</v>
      </c>
      <c r="Y11">
        <f>SUM('MI2'!X3:X14)</f>
        <v>7</v>
      </c>
      <c r="Z11">
        <f>SUM('MI2'!Y3:Y14)</f>
        <v>3</v>
      </c>
      <c r="AA11">
        <f>SUM('MI2'!Z3:Z14)</f>
        <v>1</v>
      </c>
      <c r="AB11" s="89">
        <f>SUM('MI2'!AA3:AA14)</f>
        <v>0</v>
      </c>
      <c r="AC11">
        <f>SUM('MI2'!AB3:AB14)</f>
        <v>11</v>
      </c>
      <c r="AD11">
        <f>SUM('MI2'!AC3:AC14)</f>
        <v>19</v>
      </c>
      <c r="AE11">
        <f>SUM('MI2'!AD3:AD14)</f>
        <v>27</v>
      </c>
      <c r="AF11">
        <f>SUM('MI2'!AE3:AE14)</f>
        <v>24</v>
      </c>
      <c r="AG11">
        <f>SUM('MI2'!AF3:AF14)</f>
        <v>2</v>
      </c>
    </row>
    <row r="12" spans="2:38" ht="15.75" thickBot="1" x14ac:dyDescent="0.3">
      <c r="C12" s="143" t="s">
        <v>1580</v>
      </c>
      <c r="D12" s="260">
        <f>SUM(D3:D11)</f>
        <v>466</v>
      </c>
      <c r="E12" s="261">
        <f>SUM(E3:E11)</f>
        <v>509</v>
      </c>
      <c r="F12" s="84">
        <f>SUM(F3:F11)</f>
        <v>268</v>
      </c>
      <c r="G12" s="84">
        <f>SUM(G3:G11)</f>
        <v>211</v>
      </c>
      <c r="H12" s="84">
        <f>SUM(H3:H11)</f>
        <v>30</v>
      </c>
      <c r="I12" s="96">
        <f>SUM(F12:H12)</f>
        <v>509</v>
      </c>
      <c r="J12" s="84">
        <f t="shared" ref="J12:Q12" si="0">SUM(J3:J11)</f>
        <v>47</v>
      </c>
      <c r="K12" s="84">
        <f t="shared" si="0"/>
        <v>94</v>
      </c>
      <c r="L12" s="84">
        <f t="shared" si="0"/>
        <v>74</v>
      </c>
      <c r="M12" s="84">
        <f t="shared" si="0"/>
        <v>57</v>
      </c>
      <c r="N12" s="84">
        <f t="shared" si="0"/>
        <v>57</v>
      </c>
      <c r="O12" s="84">
        <f t="shared" si="0"/>
        <v>45</v>
      </c>
      <c r="P12" s="84">
        <f t="shared" si="0"/>
        <v>73</v>
      </c>
      <c r="Q12" s="84">
        <f t="shared" si="0"/>
        <v>63</v>
      </c>
      <c r="R12" s="96">
        <f t="shared" ref="R12:AA12" si="1">SUM(R3:R11)</f>
        <v>0</v>
      </c>
      <c r="S12" s="84">
        <f t="shared" si="1"/>
        <v>184</v>
      </c>
      <c r="T12" s="84">
        <f t="shared" si="1"/>
        <v>303</v>
      </c>
      <c r="U12" s="84">
        <f t="shared" si="1"/>
        <v>22</v>
      </c>
      <c r="V12" s="96">
        <f t="shared" si="1"/>
        <v>0</v>
      </c>
      <c r="W12" s="84">
        <f t="shared" si="1"/>
        <v>14</v>
      </c>
      <c r="X12" s="84">
        <f t="shared" si="1"/>
        <v>0</v>
      </c>
      <c r="Y12" s="84">
        <f>SUM(Y3:Y11)</f>
        <v>48</v>
      </c>
      <c r="Z12" s="84">
        <f t="shared" si="1"/>
        <v>6</v>
      </c>
      <c r="AA12" s="84">
        <f t="shared" si="1"/>
        <v>6</v>
      </c>
      <c r="AB12" s="263">
        <f>SUM(W12:AA12)</f>
        <v>74</v>
      </c>
      <c r="AC12" s="84">
        <f>SUM(AC3:AC11)</f>
        <v>75</v>
      </c>
      <c r="AD12" s="84">
        <f>SUM(AD3:AD11)</f>
        <v>151</v>
      </c>
      <c r="AE12" s="84">
        <f>SUM(AE3:AE11)</f>
        <v>119</v>
      </c>
      <c r="AF12" s="84">
        <f>SUM(AF3:AF11)</f>
        <v>91</v>
      </c>
      <c r="AG12" s="84">
        <f>SUM(AG3:AG11)</f>
        <v>20</v>
      </c>
      <c r="AH12" s="262">
        <f>SUM(AC12:AG12)</f>
        <v>456</v>
      </c>
    </row>
    <row r="13" spans="2:38" ht="15" thickBot="1" x14ac:dyDescent="0.25">
      <c r="C13" s="249" t="s">
        <v>1570</v>
      </c>
      <c r="D13" s="250"/>
      <c r="E13" s="251"/>
      <c r="F13" s="250">
        <f>SUM(F12*100/E12)</f>
        <v>52.652259332023576</v>
      </c>
      <c r="G13" s="250">
        <f>SUM(G12*100/E12)</f>
        <v>41.453831041257367</v>
      </c>
      <c r="H13" s="250">
        <f>SUM(H12*100/E12)</f>
        <v>5.8939096267190569</v>
      </c>
      <c r="I13" s="251">
        <f>SUM(F13:H13)</f>
        <v>100</v>
      </c>
      <c r="J13" s="250">
        <f>SUM(J12*100)/E12</f>
        <v>9.2337917485265226</v>
      </c>
      <c r="K13" s="250">
        <f>SUM(K12*100)/(E12)</f>
        <v>18.467583497053045</v>
      </c>
      <c r="L13" s="250">
        <f>SUM(L12*100)/(E12)</f>
        <v>14.538310412573674</v>
      </c>
      <c r="M13" s="250">
        <f>SUM(M12*100)/(E12)</f>
        <v>11.198428290766207</v>
      </c>
      <c r="N13" s="250">
        <f>SUM(N12*100)/(E12)</f>
        <v>11.198428290766207</v>
      </c>
      <c r="O13" s="250">
        <f>SUM(O12*100)/(E12)</f>
        <v>8.840864440078585</v>
      </c>
      <c r="P13" s="250">
        <f>SUM(P12*100)/(E12)</f>
        <v>14.341846758349705</v>
      </c>
      <c r="Q13" s="250">
        <f>SUM(Q12*100)/(E12)</f>
        <v>12.37721021611002</v>
      </c>
      <c r="R13" s="251">
        <f>SUM(J13:Q13)</f>
        <v>100.19646365422396</v>
      </c>
      <c r="S13" s="250">
        <f>SUM(S12*100)/(E12)</f>
        <v>36.149312377210215</v>
      </c>
      <c r="T13" s="250">
        <f>SUM(T12*100)/(E12)</f>
        <v>59.528487229862478</v>
      </c>
      <c r="U13" s="250">
        <f>SUM(U12*100)/(E12)</f>
        <v>4.3222003929273081</v>
      </c>
      <c r="V13" s="251">
        <f>SUM(S13:U13)</f>
        <v>100.00000000000001</v>
      </c>
      <c r="W13" s="250">
        <f>SUM(W12*100)/AB12</f>
        <v>18.918918918918919</v>
      </c>
      <c r="X13" s="250"/>
      <c r="Y13" s="250">
        <f>SUM(Y12*100)/AB12</f>
        <v>64.86486486486487</v>
      </c>
      <c r="Z13" s="250">
        <f>SUM(Z12*100)/AB12</f>
        <v>8.1081081081081088</v>
      </c>
      <c r="AA13" s="250">
        <f>SUM(AA12*100)/AB12</f>
        <v>8.1081081081081088</v>
      </c>
      <c r="AB13" s="251">
        <f>SUM(W13:AA13)</f>
        <v>100.00000000000001</v>
      </c>
      <c r="AC13" s="252">
        <f>SUM(AC12*100)/AH12</f>
        <v>16.44736842105263</v>
      </c>
      <c r="AD13" s="252">
        <f>SUM(AD12*100)/AH12</f>
        <v>33.114035087719301</v>
      </c>
      <c r="AE13" s="252">
        <f>SUM(AE12*100)/AH12</f>
        <v>26.096491228070175</v>
      </c>
      <c r="AF13" s="252">
        <f>SUM(AF12*100)/AH12</f>
        <v>19.956140350877192</v>
      </c>
      <c r="AG13" s="253">
        <f>SUM(AG12*100)/AH12</f>
        <v>4.3859649122807021</v>
      </c>
      <c r="AH13" s="279">
        <f>SUM(AC13:AG13)</f>
        <v>100</v>
      </c>
    </row>
    <row r="14" spans="2:38" x14ac:dyDescent="0.2">
      <c r="C14" s="64"/>
      <c r="E14" s="65"/>
      <c r="F14" s="64"/>
      <c r="G14" s="64"/>
      <c r="H14" s="64"/>
      <c r="I14" s="65"/>
      <c r="J14" s="64"/>
      <c r="K14" s="64"/>
      <c r="L14" s="64"/>
      <c r="M14" s="64"/>
      <c r="N14" s="64"/>
      <c r="O14" s="64"/>
      <c r="P14" s="73"/>
      <c r="Q14" s="73"/>
      <c r="R14" s="67"/>
      <c r="S14" s="64"/>
      <c r="T14" s="64"/>
      <c r="U14" s="64"/>
      <c r="V14" s="65"/>
      <c r="W14" s="64"/>
      <c r="X14" s="64"/>
      <c r="Y14" s="64"/>
      <c r="Z14" s="64"/>
      <c r="AA14" s="64"/>
      <c r="AB14" s="65"/>
      <c r="AJ14" s="271" t="s">
        <v>1187</v>
      </c>
      <c r="AK14" s="140" t="s">
        <v>1188</v>
      </c>
      <c r="AL14" s="139" t="s">
        <v>120</v>
      </c>
    </row>
    <row r="15" spans="2:38" ht="15" x14ac:dyDescent="0.25">
      <c r="B15" s="236">
        <v>4</v>
      </c>
      <c r="C15" s="230" t="s">
        <v>1560</v>
      </c>
      <c r="D15">
        <f>SUM('TH1'!C3:C17)</f>
        <v>124</v>
      </c>
      <c r="E15" s="65">
        <f>SUM('TH1'!D3:D17)</f>
        <v>112</v>
      </c>
      <c r="F15" s="64">
        <f>SUM('TH1'!E3:E17)</f>
        <v>73</v>
      </c>
      <c r="G15" s="64">
        <f>SUM('TH1'!F3:F17)</f>
        <v>36</v>
      </c>
      <c r="H15" s="64">
        <f>SUM('TH1'!G3:G17)</f>
        <v>3</v>
      </c>
      <c r="I15" s="65">
        <f t="shared" ref="I15:I23" si="2">SUM(F15:H15)</f>
        <v>112</v>
      </c>
      <c r="J15" s="64">
        <f>SUM('TH1'!I3:I17)</f>
        <v>12</v>
      </c>
      <c r="K15" s="64">
        <f>SUM('TH1'!J3:J17)</f>
        <v>19</v>
      </c>
      <c r="L15" s="64">
        <f>SUM('TH1'!K3:K17)</f>
        <v>9</v>
      </c>
      <c r="M15" s="64">
        <f>SUM('TH1'!L3:L17)</f>
        <v>11</v>
      </c>
      <c r="N15" s="64">
        <f>SUM('TH1'!M3:M17)</f>
        <v>18</v>
      </c>
      <c r="O15" s="64">
        <f>SUM('TH1'!N3:N17)</f>
        <v>23</v>
      </c>
      <c r="P15" s="73">
        <f>SUM('TH1'!O3:O17)</f>
        <v>15</v>
      </c>
      <c r="Q15" s="73">
        <f>SUM('TH1'!P3:P17)</f>
        <v>5</v>
      </c>
      <c r="R15" s="67">
        <f t="shared" ref="R15:R23" si="3">SUM(J15:Q15)</f>
        <v>112</v>
      </c>
      <c r="S15" s="64">
        <f>SUM('TH1'!R3:R17)</f>
        <v>67</v>
      </c>
      <c r="T15" s="64">
        <f>SUM('TH1'!S3:S17)</f>
        <v>35</v>
      </c>
      <c r="U15" s="64">
        <f>SUM('TH1'!T3:T17)</f>
        <v>10</v>
      </c>
      <c r="V15" s="65">
        <f>SUM('TH1'!U3:U17)</f>
        <v>0</v>
      </c>
      <c r="W15" s="64">
        <f>SUM('TH1'!V3:V17)</f>
        <v>5</v>
      </c>
      <c r="X15" s="64">
        <f>SUM('TH1'!W3:W17)</f>
        <v>3</v>
      </c>
      <c r="Y15" s="64">
        <f>SUM('TH1'!X3:X17)</f>
        <v>3</v>
      </c>
      <c r="Z15" s="64">
        <f>SUM('TH1'!Y3:Y17)</f>
        <v>2</v>
      </c>
      <c r="AA15" s="64">
        <f>SUM('TH1'!Z3:Z17)</f>
        <v>2</v>
      </c>
      <c r="AB15" s="65">
        <f t="shared" ref="AB15:AB23" si="4">SUM(W15:AA15)</f>
        <v>15</v>
      </c>
      <c r="AC15">
        <f>SUM('TH1'!AB3:AB17)</f>
        <v>31</v>
      </c>
      <c r="AD15">
        <f>SUM('TH1'!AC3:AC17)</f>
        <v>67</v>
      </c>
      <c r="AE15">
        <f>SUM('TH1'!AD3:AD17)</f>
        <v>49</v>
      </c>
      <c r="AF15">
        <f>SUM('TH1'!AE3:AE17)</f>
        <v>41</v>
      </c>
      <c r="AG15">
        <f>SUM('TH1'!AF3:AF17)</f>
        <v>1</v>
      </c>
      <c r="AI15" s="84">
        <v>3</v>
      </c>
      <c r="AJ15">
        <v>53</v>
      </c>
      <c r="AK15">
        <v>41</v>
      </c>
      <c r="AL15">
        <v>6</v>
      </c>
    </row>
    <row r="16" spans="2:38" ht="15" x14ac:dyDescent="0.25">
      <c r="C16" s="230" t="s">
        <v>1561</v>
      </c>
      <c r="D16">
        <f>SUM('TA1'!C3:C13)</f>
        <v>41</v>
      </c>
      <c r="E16" s="89">
        <f>SUM('TA1'!D3:D13)</f>
        <v>52</v>
      </c>
      <c r="F16">
        <f>SUM('TA1'!E3:E13)</f>
        <v>38</v>
      </c>
      <c r="G16">
        <f>SUM('TA1'!F3:F13)</f>
        <v>14</v>
      </c>
      <c r="H16">
        <f>SUM('TA1'!G3:G13)</f>
        <v>0</v>
      </c>
      <c r="I16" s="65">
        <f t="shared" si="2"/>
        <v>52</v>
      </c>
      <c r="J16">
        <f>SUM('TA1'!I3:I13)</f>
        <v>5</v>
      </c>
      <c r="K16">
        <f>SUM('TA1'!J3:J13)</f>
        <v>5</v>
      </c>
      <c r="L16">
        <f>SUM('TA1'!K3:K13)</f>
        <v>10</v>
      </c>
      <c r="M16">
        <f>SUM('TA1'!L3:L13)</f>
        <v>9</v>
      </c>
      <c r="N16">
        <f>SUM('TA1'!M3:M13)</f>
        <v>9</v>
      </c>
      <c r="O16">
        <f>SUM('TA1'!N3:N13)</f>
        <v>3</v>
      </c>
      <c r="P16">
        <f>SUM('TA1'!O3:O13)</f>
        <v>7</v>
      </c>
      <c r="Q16">
        <f>SUM('TA1'!P3:P13)</f>
        <v>4</v>
      </c>
      <c r="R16" s="67">
        <f t="shared" si="3"/>
        <v>52</v>
      </c>
      <c r="S16">
        <f>SUM('TA1'!R3:R13)</f>
        <v>20</v>
      </c>
      <c r="T16">
        <f>SUM('TA1'!S3:S13)</f>
        <v>31</v>
      </c>
      <c r="U16">
        <f>SUM('TA1'!T3:T13)</f>
        <v>1</v>
      </c>
      <c r="V16" s="89">
        <f>SUM('TA1'!U3:U13)</f>
        <v>0</v>
      </c>
      <c r="W16">
        <f>SUM('TA1'!V3:V13)</f>
        <v>3</v>
      </c>
      <c r="X16">
        <f>SUM('TA1'!W3:W13)</f>
        <v>0</v>
      </c>
      <c r="Y16">
        <f>SUM('TA1'!X3:X13)</f>
        <v>6</v>
      </c>
      <c r="Z16">
        <f>SUM('TA1'!Y3:Y13)</f>
        <v>0</v>
      </c>
      <c r="AA16">
        <f>SUM('TA1'!Z3:Z13)</f>
        <v>2</v>
      </c>
      <c r="AB16" s="65">
        <f t="shared" si="4"/>
        <v>11</v>
      </c>
      <c r="AC16">
        <f>SUM('TA1'!AB3:AB13)</f>
        <v>4</v>
      </c>
      <c r="AD16">
        <f>SUM('TA1'!AC3:AC13)</f>
        <v>57</v>
      </c>
      <c r="AE16">
        <f>SUM('TA1'!AD3:AD13)</f>
        <v>18</v>
      </c>
      <c r="AF16">
        <f>SUM('TA1'!AE3:AE13)</f>
        <v>34</v>
      </c>
      <c r="AG16">
        <f>SUM('TA1'!AF3:AF13)</f>
        <v>3</v>
      </c>
      <c r="AI16" s="84">
        <v>4</v>
      </c>
      <c r="AJ16">
        <v>58</v>
      </c>
      <c r="AK16">
        <v>40</v>
      </c>
      <c r="AL16">
        <v>2</v>
      </c>
    </row>
    <row r="17" spans="2:44" ht="15" x14ac:dyDescent="0.25">
      <c r="C17" s="231" t="s">
        <v>1562</v>
      </c>
      <c r="D17">
        <f>SUM('TI1'!C4:C11)</f>
        <v>44</v>
      </c>
      <c r="E17" s="244">
        <f>SUM('TI1'!D4:D11)</f>
        <v>48</v>
      </c>
      <c r="F17">
        <f>SUM('TI1'!E4:E11)</f>
        <v>21</v>
      </c>
      <c r="G17">
        <f>SUM('TI1'!F4:F11)</f>
        <v>27</v>
      </c>
      <c r="H17">
        <f>SUM('TI1'!G4:G11)</f>
        <v>0</v>
      </c>
      <c r="I17" s="65">
        <f t="shared" si="2"/>
        <v>48</v>
      </c>
      <c r="J17">
        <f>SUM('TI1'!I4:I11)</f>
        <v>2</v>
      </c>
      <c r="K17">
        <f>SUM('TI1'!J4:J11)</f>
        <v>5</v>
      </c>
      <c r="L17">
        <f>SUM('TI1'!K4:K11)</f>
        <v>12</v>
      </c>
      <c r="M17">
        <f>SUM('TI1'!L4:L11)</f>
        <v>2</v>
      </c>
      <c r="N17">
        <f>SUM('TI1'!M4:M11)</f>
        <v>6</v>
      </c>
      <c r="O17">
        <f>SUM('TI1'!N4:N11)</f>
        <v>5</v>
      </c>
      <c r="P17">
        <f>SUM('TI1'!O4:O11)</f>
        <v>9</v>
      </c>
      <c r="Q17">
        <f>SUM('TI1'!P4:P11)</f>
        <v>7</v>
      </c>
      <c r="R17" s="67">
        <f t="shared" si="3"/>
        <v>48</v>
      </c>
      <c r="S17">
        <f>SUM('TI1'!R4:R11)</f>
        <v>7</v>
      </c>
      <c r="T17">
        <f>SUM('TI1'!S4:S11)</f>
        <v>40</v>
      </c>
      <c r="U17">
        <f>SUM('TI1'!T4:T11)</f>
        <v>1</v>
      </c>
      <c r="V17" s="89">
        <f>SUM('TI1'!U4:U11)</f>
        <v>0</v>
      </c>
      <c r="W17">
        <f>SUM('TI1'!V4:V11)</f>
        <v>1</v>
      </c>
      <c r="X17">
        <f>SUM('TI1'!W4:W11)</f>
        <v>0</v>
      </c>
      <c r="Y17">
        <f>SUM('TI1'!X4:X11)</f>
        <v>5</v>
      </c>
      <c r="Z17">
        <f>SUM('TI1'!Y4:Y11)</f>
        <v>2</v>
      </c>
      <c r="AA17">
        <f>SUM('TI1'!Z4:Z11)</f>
        <v>0</v>
      </c>
      <c r="AB17" s="65">
        <f t="shared" si="4"/>
        <v>8</v>
      </c>
      <c r="AC17">
        <f>SUM('TI1'!AB4:AB11)</f>
        <v>7</v>
      </c>
      <c r="AD17">
        <f>SUM('TI1'!AC4:AC11)</f>
        <v>9</v>
      </c>
      <c r="AE17">
        <f>SUM('TI1'!AD4:AD11)</f>
        <v>15</v>
      </c>
      <c r="AF17">
        <f>SUM('TI1'!AE4:AE11)</f>
        <v>15</v>
      </c>
      <c r="AG17">
        <f>SUM('TI1'!AF4:AF11)</f>
        <v>1</v>
      </c>
      <c r="AI17" s="84">
        <v>5</v>
      </c>
      <c r="AJ17">
        <v>58</v>
      </c>
      <c r="AK17" s="279">
        <v>37</v>
      </c>
      <c r="AL17">
        <v>6</v>
      </c>
    </row>
    <row r="18" spans="2:44" ht="15" x14ac:dyDescent="0.25">
      <c r="C18" s="232" t="s">
        <v>1563</v>
      </c>
      <c r="D18">
        <f>SUM('EH1'!C4:C6)</f>
        <v>15</v>
      </c>
      <c r="E18" s="89">
        <f>SUM('EH1'!D4:D6)</f>
        <v>18</v>
      </c>
      <c r="F18">
        <f>SUM('EH1'!E4:E6)</f>
        <v>7</v>
      </c>
      <c r="G18">
        <f>SUM('EH1'!F4:F6)</f>
        <v>10</v>
      </c>
      <c r="H18">
        <f>SUM('EH1'!G4:G6)</f>
        <v>1</v>
      </c>
      <c r="I18" s="65">
        <f t="shared" si="2"/>
        <v>18</v>
      </c>
      <c r="J18">
        <f>SUM('EH1'!I4:I6)</f>
        <v>2</v>
      </c>
      <c r="K18">
        <f>SUM('EH1'!J4:J6)</f>
        <v>2</v>
      </c>
      <c r="L18">
        <f>SUM('EH1'!K4:K6)</f>
        <v>4</v>
      </c>
      <c r="M18">
        <f>SUM('EH1'!L4:L6)</f>
        <v>2</v>
      </c>
      <c r="N18">
        <f>SUM('EH1'!M4:M6)</f>
        <v>2</v>
      </c>
      <c r="O18">
        <f>SUM('EH1'!N4:N6)</f>
        <v>1</v>
      </c>
      <c r="P18">
        <f>SUM('EH1'!O4:O6)</f>
        <v>3</v>
      </c>
      <c r="Q18">
        <f>SUM('EH1'!P4:P6)</f>
        <v>2</v>
      </c>
      <c r="R18" s="67">
        <f t="shared" si="3"/>
        <v>18</v>
      </c>
      <c r="S18">
        <f>SUM('EH1'!R4:R6)</f>
        <v>9</v>
      </c>
      <c r="T18">
        <f>SUM('EH1'!S4:S6)</f>
        <v>9</v>
      </c>
      <c r="U18">
        <f>SUM('EH1'!T4:T6)</f>
        <v>0</v>
      </c>
      <c r="V18" s="89">
        <f>SUM('EH1'!U4:U6)</f>
        <v>0</v>
      </c>
      <c r="W18">
        <f>SUM('EH1'!V4:V6)</f>
        <v>0</v>
      </c>
      <c r="X18">
        <f>SUM('EH1'!W4:W6)</f>
        <v>1</v>
      </c>
      <c r="Y18">
        <f>SUM('EH1'!X4:X6)</f>
        <v>2</v>
      </c>
      <c r="Z18">
        <f>SUM('EH1'!Y4:Y6)</f>
        <v>0</v>
      </c>
      <c r="AA18">
        <f>SUM('EH1'!Z4:Z6)</f>
        <v>0</v>
      </c>
      <c r="AB18" s="65">
        <f t="shared" si="4"/>
        <v>3</v>
      </c>
      <c r="AC18">
        <f>SUM('EH1'!AB4:AB6)</f>
        <v>4</v>
      </c>
      <c r="AD18">
        <f>SUM('EH1'!AC4:AC6)</f>
        <v>16</v>
      </c>
      <c r="AE18">
        <f>SUM('EH1'!AD4:AD6)</f>
        <v>7</v>
      </c>
      <c r="AF18">
        <f>SUM('EH1'!AE4:AE6)</f>
        <v>8</v>
      </c>
      <c r="AG18">
        <f>SUM('EH1'!AF4:AF6)</f>
        <v>0</v>
      </c>
      <c r="AI18" s="84">
        <v>6</v>
      </c>
      <c r="AJ18" s="84">
        <v>64</v>
      </c>
      <c r="AK18" s="280">
        <v>32</v>
      </c>
      <c r="AL18">
        <v>4</v>
      </c>
    </row>
    <row r="19" spans="2:44" ht="15" x14ac:dyDescent="0.25">
      <c r="C19" s="232" t="s">
        <v>1564</v>
      </c>
      <c r="D19">
        <f>SUM('EA1'!C3:C5)</f>
        <v>11</v>
      </c>
      <c r="E19" s="89">
        <f>SUM('EA1'!D3:D5)</f>
        <v>14</v>
      </c>
      <c r="F19">
        <f>SUM('EA1'!E3:E5)</f>
        <v>10</v>
      </c>
      <c r="G19">
        <f>SUM('EA1'!F3:F5)</f>
        <v>4</v>
      </c>
      <c r="H19">
        <f>SUM('EA1'!G3:G5)</f>
        <v>0</v>
      </c>
      <c r="I19" s="65">
        <f t="shared" si="2"/>
        <v>14</v>
      </c>
      <c r="J19">
        <f>SUM('EA1'!I3:I5)</f>
        <v>0</v>
      </c>
      <c r="K19">
        <f>SUM('EA1'!J3:J5)</f>
        <v>4</v>
      </c>
      <c r="L19">
        <f>SUM('EA1'!K3:K5)</f>
        <v>6</v>
      </c>
      <c r="M19">
        <f>SUM('EA1'!L3:L5)</f>
        <v>1</v>
      </c>
      <c r="N19">
        <f>SUM('EA1'!M3:M5)</f>
        <v>1</v>
      </c>
      <c r="O19">
        <f>SUM('EA1'!N3:N5)</f>
        <v>1</v>
      </c>
      <c r="P19">
        <f>SUM('EA1'!O3:O5)</f>
        <v>1</v>
      </c>
      <c r="Q19">
        <f>SUM('EA1'!P3:P5)</f>
        <v>0</v>
      </c>
      <c r="R19" s="67">
        <f t="shared" si="3"/>
        <v>14</v>
      </c>
      <c r="S19">
        <f>SUM('EA1'!R3:R5)</f>
        <v>5</v>
      </c>
      <c r="T19">
        <f>SUM('EA1'!S3:S5)</f>
        <v>9</v>
      </c>
      <c r="U19">
        <f>SUM('EA1'!T3:T5)</f>
        <v>0</v>
      </c>
      <c r="V19" s="89">
        <f>SUM('EA1'!U3:U5)</f>
        <v>0</v>
      </c>
      <c r="W19">
        <f>SUM('EA1'!V3:V5)</f>
        <v>1</v>
      </c>
      <c r="X19">
        <f>SUM('EA1'!W3:W5)</f>
        <v>0</v>
      </c>
      <c r="Y19">
        <f>SUM('EA1'!X3:X5)</f>
        <v>2</v>
      </c>
      <c r="Z19">
        <f>SUM('EA1'!Y3:Y5)</f>
        <v>0</v>
      </c>
      <c r="AA19">
        <f>SUM('EA1'!Z3:Z5)</f>
        <v>0</v>
      </c>
      <c r="AB19" s="65">
        <f t="shared" si="4"/>
        <v>3</v>
      </c>
      <c r="AC19">
        <f>SUM('EA1'!AB3:AB5)</f>
        <v>1</v>
      </c>
      <c r="AD19">
        <f>SUM('EA1'!AC3:AC5)</f>
        <v>9</v>
      </c>
      <c r="AE19">
        <f>SUM('EA1'!AD3:AD5)</f>
        <v>9</v>
      </c>
      <c r="AF19">
        <f>SUM('EA1'!AE3:AE5)</f>
        <v>7</v>
      </c>
      <c r="AG19">
        <f>SUM('EA1'!AF3:AF5)</f>
        <v>0</v>
      </c>
      <c r="AI19" s="84">
        <v>7</v>
      </c>
      <c r="AJ19">
        <v>59</v>
      </c>
      <c r="AK19">
        <v>38</v>
      </c>
      <c r="AL19">
        <v>3</v>
      </c>
    </row>
    <row r="20" spans="2:44" ht="15" x14ac:dyDescent="0.25">
      <c r="C20" s="232" t="s">
        <v>1565</v>
      </c>
      <c r="D20">
        <f>SUM('EI1'!C3:C7)</f>
        <v>26</v>
      </c>
      <c r="E20" s="89">
        <f>SUM('EI1'!D3:D7)</f>
        <v>29</v>
      </c>
      <c r="F20">
        <f>SUM('EI1'!E3:E7)</f>
        <v>14</v>
      </c>
      <c r="G20">
        <f>SUM('EI1'!F3:F7)</f>
        <v>15</v>
      </c>
      <c r="H20">
        <f>SUM('EI1'!G3:G7)</f>
        <v>0</v>
      </c>
      <c r="I20" s="65">
        <f t="shared" si="2"/>
        <v>29</v>
      </c>
      <c r="J20">
        <f>SUM('EI1'!I3:I7)</f>
        <v>2</v>
      </c>
      <c r="K20">
        <f>SUM('EI1'!J3:J7)</f>
        <v>2</v>
      </c>
      <c r="L20">
        <f>SUM('EI1'!K3:K7)</f>
        <v>6</v>
      </c>
      <c r="M20">
        <f>SUM('EI1'!L3:L7)</f>
        <v>5</v>
      </c>
      <c r="N20">
        <f>SUM('EI1'!M3:M7)</f>
        <v>4</v>
      </c>
      <c r="O20">
        <f>SUM('EI1'!N3:N7)</f>
        <v>1</v>
      </c>
      <c r="P20">
        <f>SUM('EI1'!O3:O7)</f>
        <v>5</v>
      </c>
      <c r="Q20">
        <f>SUM('EI1'!P3:P7)</f>
        <v>4</v>
      </c>
      <c r="R20" s="67">
        <f t="shared" si="3"/>
        <v>29</v>
      </c>
      <c r="S20">
        <f>SUM('EI1'!R3:R7)</f>
        <v>8</v>
      </c>
      <c r="T20">
        <f>SUM('EI1'!S3:S7)</f>
        <v>19</v>
      </c>
      <c r="U20">
        <f>SUM('EI1'!T3:T7)</f>
        <v>2</v>
      </c>
      <c r="V20" s="89">
        <f>SUM('EI1'!U3:U7)</f>
        <v>0</v>
      </c>
      <c r="W20">
        <f>SUM('EI1'!V3:V7)</f>
        <v>0</v>
      </c>
      <c r="X20">
        <f>SUM('EI1'!W3:W7)</f>
        <v>0</v>
      </c>
      <c r="Y20">
        <f>SUM('EI1'!X3:X7)</f>
        <v>3</v>
      </c>
      <c r="Z20">
        <f>SUM('EI1'!Y3:Y7)</f>
        <v>1</v>
      </c>
      <c r="AA20">
        <f>SUM('EI1'!Z3:Z7)</f>
        <v>1</v>
      </c>
      <c r="AB20" s="65">
        <f t="shared" si="4"/>
        <v>5</v>
      </c>
      <c r="AC20">
        <f>SUM('EI1'!AB3:AB7)</f>
        <v>8</v>
      </c>
      <c r="AD20">
        <f>SUM('EI1'!AC3:AC7)</f>
        <v>20</v>
      </c>
      <c r="AE20">
        <f>SUM('EI1'!AD3:AD7)</f>
        <v>42</v>
      </c>
      <c r="AF20">
        <f>SUM('EI1'!AE3:AE7)</f>
        <v>14</v>
      </c>
      <c r="AG20">
        <f>SUM('EI1'!AF3:AF7)</f>
        <v>1</v>
      </c>
      <c r="AI20" s="84">
        <v>8</v>
      </c>
      <c r="AJ20" s="280">
        <v>48</v>
      </c>
      <c r="AK20" s="281">
        <v>48</v>
      </c>
      <c r="AL20">
        <v>4</v>
      </c>
    </row>
    <row r="21" spans="2:44" x14ac:dyDescent="0.2">
      <c r="C21" s="233" t="s">
        <v>1566</v>
      </c>
      <c r="D21">
        <f>SUM('MH1'!C2:C14)</f>
        <v>75</v>
      </c>
      <c r="E21" s="89">
        <f>SUM('MH1'!D2:D14)</f>
        <v>80</v>
      </c>
      <c r="F21">
        <f>SUM('MH1'!E2:E14)</f>
        <v>43</v>
      </c>
      <c r="G21">
        <f>SUM('MH1'!F2:F14)</f>
        <v>33</v>
      </c>
      <c r="H21">
        <f>SUM('MH1'!G2:G14)</f>
        <v>4</v>
      </c>
      <c r="I21" s="65">
        <f t="shared" si="2"/>
        <v>80</v>
      </c>
      <c r="J21">
        <f>SUM('MH1'!I2:I14)</f>
        <v>11</v>
      </c>
      <c r="K21">
        <f>SUM('MH1'!J2:J14)</f>
        <v>10</v>
      </c>
      <c r="L21">
        <f>SUM('MH1'!K2:K14)</f>
        <v>3</v>
      </c>
      <c r="M21">
        <f>SUM('MH1'!L2:L14)</f>
        <v>3</v>
      </c>
      <c r="N21">
        <f>SUM('MH1'!M2:M14)</f>
        <v>14</v>
      </c>
      <c r="O21">
        <f>SUM('MH1'!N2:N14)</f>
        <v>17</v>
      </c>
      <c r="P21">
        <f>SUM('MH1'!O2:O14)</f>
        <v>15</v>
      </c>
      <c r="Q21">
        <f>SUM('MH1'!P2:P14)</f>
        <v>7</v>
      </c>
      <c r="R21" s="67">
        <f t="shared" si="3"/>
        <v>80</v>
      </c>
      <c r="S21">
        <f>SUM('MH1'!R2:R14)</f>
        <v>24</v>
      </c>
      <c r="T21">
        <f>SUM('MH1'!S2:S14)</f>
        <v>47</v>
      </c>
      <c r="U21">
        <f>SUM('MH1'!T2:T14)</f>
        <v>9</v>
      </c>
      <c r="V21" s="89">
        <f>SUM('MH1'!U2:U14)</f>
        <v>0</v>
      </c>
      <c r="W21">
        <f>SUM('MH1'!V2:V14)</f>
        <v>9</v>
      </c>
      <c r="X21">
        <f>SUM('MH1'!W2:W14)</f>
        <v>1</v>
      </c>
      <c r="Y21">
        <f>SUM('MH1'!X2:X14)</f>
        <v>0</v>
      </c>
      <c r="Z21">
        <f>SUM('MH1'!Y2:Y14)</f>
        <v>1</v>
      </c>
      <c r="AA21">
        <f>SUM('MH1'!Z2:Z14)</f>
        <v>2</v>
      </c>
      <c r="AB21" s="65">
        <f t="shared" si="4"/>
        <v>13</v>
      </c>
      <c r="AC21">
        <f>SUM('MH1'!AB2:AB14)</f>
        <v>15</v>
      </c>
      <c r="AD21">
        <f>SUM('MH1'!AC2:AC14)</f>
        <v>34</v>
      </c>
      <c r="AE21">
        <f>SUM('MH1'!AD2:AD14)</f>
        <v>33</v>
      </c>
      <c r="AF21">
        <f>SUM('MH1'!AE2:AE14)</f>
        <v>14</v>
      </c>
      <c r="AG21">
        <f>SUM('MH1'!AF2:AF14)</f>
        <v>1</v>
      </c>
    </row>
    <row r="22" spans="2:44" x14ac:dyDescent="0.2">
      <c r="C22" s="233" t="s">
        <v>1567</v>
      </c>
      <c r="D22">
        <f>SUM('MA1'!C2:C10)</f>
        <v>48</v>
      </c>
      <c r="E22" s="89">
        <f>SUM('MA1'!D2:D10)</f>
        <v>58</v>
      </c>
      <c r="F22">
        <f>SUM('MA1'!E2:E10)</f>
        <v>38</v>
      </c>
      <c r="G22">
        <f>SUM('MA1'!F2:F10)</f>
        <v>19</v>
      </c>
      <c r="H22">
        <f>SUM('MA1'!G2:G10)</f>
        <v>1</v>
      </c>
      <c r="I22" s="65">
        <f t="shared" si="2"/>
        <v>58</v>
      </c>
      <c r="J22">
        <f>SUM('MA1'!I2:I10)</f>
        <v>7</v>
      </c>
      <c r="K22">
        <f>SUM('MA1'!J2:J10)</f>
        <v>13</v>
      </c>
      <c r="L22">
        <f>SUM('MA1'!K2:K10)</f>
        <v>7</v>
      </c>
      <c r="M22">
        <f>SUM('MA1'!L2:L10)</f>
        <v>4</v>
      </c>
      <c r="N22">
        <f>SUM('MA1'!M2:M10)</f>
        <v>12</v>
      </c>
      <c r="O22">
        <f>SUM('MA1'!N2:N10)</f>
        <v>1</v>
      </c>
      <c r="P22">
        <f>SUM('MA1'!O2:O10)</f>
        <v>9</v>
      </c>
      <c r="Q22">
        <f>SUM('MA1'!P2:P10)</f>
        <v>5</v>
      </c>
      <c r="R22" s="67">
        <f t="shared" si="3"/>
        <v>58</v>
      </c>
      <c r="S22">
        <f>SUM('MA1'!R2:R10)</f>
        <v>17</v>
      </c>
      <c r="T22">
        <f>SUM('MA1'!S2:S10)</f>
        <v>41</v>
      </c>
      <c r="U22">
        <f>SUM('MA1'!T2:T10)</f>
        <v>0</v>
      </c>
      <c r="V22" s="89">
        <f>SUM('MA1'!U2:U10)</f>
        <v>0</v>
      </c>
      <c r="W22">
        <f>SUM('MA1'!V2:V10)</f>
        <v>4</v>
      </c>
      <c r="X22">
        <f>SUM('MA1'!W2:W10)</f>
        <v>0</v>
      </c>
      <c r="Y22">
        <f>SUM('MA1'!X2:X10)</f>
        <v>5</v>
      </c>
      <c r="Z22">
        <f>SUM('MA1'!Y2:Y10)</f>
        <v>0</v>
      </c>
      <c r="AA22">
        <f>SUM('MA1'!Z2:Z10)</f>
        <v>0</v>
      </c>
      <c r="AB22" s="65">
        <f t="shared" si="4"/>
        <v>9</v>
      </c>
      <c r="AC22">
        <f>SUM('MA1'!AB2:AB10)</f>
        <v>3</v>
      </c>
      <c r="AD22">
        <f>SUM('MA1'!AC2:AC10)</f>
        <v>11</v>
      </c>
      <c r="AE22">
        <f>SUM('MA1'!AD2:AD10)</f>
        <v>18</v>
      </c>
      <c r="AF22">
        <f>SUM('MA1'!AE2:AE10)</f>
        <v>14</v>
      </c>
      <c r="AG22">
        <f>SUM('MA1'!AF2:AF10)</f>
        <v>1</v>
      </c>
    </row>
    <row r="23" spans="2:44" ht="15.75" thickBot="1" x14ac:dyDescent="0.3">
      <c r="C23" s="233" t="s">
        <v>1568</v>
      </c>
      <c r="D23">
        <f>SUM('MI1'!C2:C12)</f>
        <v>44</v>
      </c>
      <c r="E23" s="89">
        <f>SUM('MI1'!D2:D12)</f>
        <v>57</v>
      </c>
      <c r="F23">
        <f>SUM('MI1'!E2:E12)</f>
        <v>27</v>
      </c>
      <c r="G23">
        <f>SUM('MI1'!F2:F12)</f>
        <v>30</v>
      </c>
      <c r="H23">
        <f>SUM('MI1'!G2:G12)</f>
        <v>0</v>
      </c>
      <c r="I23" s="65">
        <f t="shared" si="2"/>
        <v>57</v>
      </c>
      <c r="J23">
        <f>SUM('MI1'!I2:I12)</f>
        <v>2</v>
      </c>
      <c r="K23">
        <f>SUM('MI1'!J2:J12)</f>
        <v>6</v>
      </c>
      <c r="L23">
        <f>SUM('MI1'!K2:K12)</f>
        <v>15</v>
      </c>
      <c r="M23">
        <f>SUM('MI1'!L2:L12)</f>
        <v>4</v>
      </c>
      <c r="N23">
        <f>SUM('MI1'!M2:M12)</f>
        <v>6</v>
      </c>
      <c r="O23">
        <f>SUM('MI1'!N2:N12)</f>
        <v>7</v>
      </c>
      <c r="P23">
        <f>SUM('MI1'!O2:O12)</f>
        <v>9</v>
      </c>
      <c r="Q23">
        <f>SUM('MI1'!P2:P12)</f>
        <v>8</v>
      </c>
      <c r="R23" s="67">
        <f t="shared" si="3"/>
        <v>57</v>
      </c>
      <c r="S23">
        <f>SUM('MI1'!R2:R12)</f>
        <v>9</v>
      </c>
      <c r="T23">
        <f>SUM('MI1'!S2:S12)</f>
        <v>47</v>
      </c>
      <c r="U23">
        <f>SUM('MI1'!T2:T12)</f>
        <v>1</v>
      </c>
      <c r="V23" s="89">
        <f>SUM('MI1'!U2:U12)</f>
        <v>0</v>
      </c>
      <c r="W23">
        <f>SUM('MI1'!V2:V12)</f>
        <v>1</v>
      </c>
      <c r="X23">
        <f>SUM('MI1'!W2:W12)</f>
        <v>0</v>
      </c>
      <c r="Y23">
        <f>SUM('MI1'!X2:X12)</f>
        <v>6</v>
      </c>
      <c r="Z23">
        <f>SUM('MI1'!Y2:Y12)</f>
        <v>2</v>
      </c>
      <c r="AA23">
        <f>SUM('MI1'!Z2:Z12)</f>
        <v>2</v>
      </c>
      <c r="AB23" s="65">
        <f t="shared" si="4"/>
        <v>11</v>
      </c>
      <c r="AC23">
        <f>SUM('MI1'!AB2:AB12)</f>
        <v>24</v>
      </c>
      <c r="AD23">
        <f>SUM('MI1'!AC2:AC12)</f>
        <v>28</v>
      </c>
      <c r="AE23">
        <f>SUM('MI1'!AD2:AD12)</f>
        <v>10</v>
      </c>
      <c r="AF23">
        <f>SUM('MI1'!AE2:AE12)</f>
        <v>24</v>
      </c>
      <c r="AG23">
        <f>SUM('MI1'!AF2:AF12)</f>
        <v>2</v>
      </c>
      <c r="AH23" s="84"/>
    </row>
    <row r="24" spans="2:44" ht="15.75" thickBot="1" x14ac:dyDescent="0.3">
      <c r="C24" s="143" t="s">
        <v>1569</v>
      </c>
      <c r="D24" s="260">
        <f t="shared" ref="D24:AG24" si="5">SUM(D15:D23)</f>
        <v>428</v>
      </c>
      <c r="E24" s="261">
        <f t="shared" si="5"/>
        <v>468</v>
      </c>
      <c r="F24" s="84">
        <f t="shared" si="5"/>
        <v>271</v>
      </c>
      <c r="G24" s="84">
        <f t="shared" si="5"/>
        <v>188</v>
      </c>
      <c r="H24" s="84">
        <f t="shared" si="5"/>
        <v>9</v>
      </c>
      <c r="I24" s="96">
        <f t="shared" si="5"/>
        <v>468</v>
      </c>
      <c r="J24" s="84">
        <f t="shared" si="5"/>
        <v>43</v>
      </c>
      <c r="K24" s="84">
        <f t="shared" si="5"/>
        <v>66</v>
      </c>
      <c r="L24" s="84">
        <f t="shared" si="5"/>
        <v>72</v>
      </c>
      <c r="M24" s="84">
        <f t="shared" si="5"/>
        <v>41</v>
      </c>
      <c r="N24" s="84">
        <f t="shared" si="5"/>
        <v>72</v>
      </c>
      <c r="O24" s="84">
        <f t="shared" si="5"/>
        <v>59</v>
      </c>
      <c r="P24" s="84">
        <f t="shared" si="5"/>
        <v>73</v>
      </c>
      <c r="Q24" s="84">
        <f t="shared" si="5"/>
        <v>42</v>
      </c>
      <c r="R24" s="96">
        <f t="shared" si="5"/>
        <v>468</v>
      </c>
      <c r="S24" s="84">
        <f t="shared" si="5"/>
        <v>166</v>
      </c>
      <c r="T24" s="84">
        <f t="shared" si="5"/>
        <v>278</v>
      </c>
      <c r="U24" s="84">
        <f t="shared" si="5"/>
        <v>24</v>
      </c>
      <c r="V24" s="96">
        <f t="shared" si="5"/>
        <v>0</v>
      </c>
      <c r="W24" s="84">
        <f t="shared" si="5"/>
        <v>24</v>
      </c>
      <c r="X24" s="84">
        <f t="shared" si="5"/>
        <v>5</v>
      </c>
      <c r="Y24" s="84">
        <f t="shared" si="5"/>
        <v>32</v>
      </c>
      <c r="Z24" s="84">
        <f t="shared" si="5"/>
        <v>8</v>
      </c>
      <c r="AA24" s="84">
        <f t="shared" si="5"/>
        <v>9</v>
      </c>
      <c r="AB24" s="263">
        <f t="shared" si="5"/>
        <v>78</v>
      </c>
      <c r="AC24" s="84">
        <f t="shared" si="5"/>
        <v>97</v>
      </c>
      <c r="AD24" s="84">
        <f t="shared" si="5"/>
        <v>251</v>
      </c>
      <c r="AE24" s="84">
        <f t="shared" si="5"/>
        <v>201</v>
      </c>
      <c r="AF24" s="84">
        <f t="shared" si="5"/>
        <v>171</v>
      </c>
      <c r="AG24" s="84">
        <f t="shared" si="5"/>
        <v>10</v>
      </c>
      <c r="AH24" s="262">
        <f>SUM(AC24:AG24)</f>
        <v>730</v>
      </c>
    </row>
    <row r="25" spans="2:44" ht="15" thickBot="1" x14ac:dyDescent="0.25">
      <c r="C25" s="249" t="s">
        <v>1570</v>
      </c>
      <c r="D25" s="250"/>
      <c r="E25" s="254"/>
      <c r="F25" s="255">
        <f>SUM(F24*100)/E24</f>
        <v>57.905982905982903</v>
      </c>
      <c r="G25" s="255">
        <f>SUM(G24*100)/E24</f>
        <v>40.17094017094017</v>
      </c>
      <c r="H25" s="255">
        <f>SUM(H24*100)/E24</f>
        <v>1.9230769230769231</v>
      </c>
      <c r="I25" s="254">
        <f>SUM(F25:H25)</f>
        <v>99.999999999999986</v>
      </c>
      <c r="J25" s="255">
        <f>SUM(J24*100)/E24</f>
        <v>9.1880341880341874</v>
      </c>
      <c r="K25" s="256">
        <f>SUM(K24*100)/E24</f>
        <v>14.102564102564102</v>
      </c>
      <c r="L25" s="256">
        <f>SUM(L24*100)/E24</f>
        <v>15.384615384615385</v>
      </c>
      <c r="M25" s="256">
        <f>SUM(M24*100)/E24</f>
        <v>8.7606837606837615</v>
      </c>
      <c r="N25" s="256">
        <f>SUM(N24*100)/E24</f>
        <v>15.384615384615385</v>
      </c>
      <c r="O25" s="256">
        <f>SUM(O24*100)/E24</f>
        <v>12.606837606837606</v>
      </c>
      <c r="P25" s="257">
        <f>SUM(P24*100)/E24</f>
        <v>15.598290598290598</v>
      </c>
      <c r="Q25" s="257">
        <f>SUM(Q24*100)/E24</f>
        <v>8.9743589743589745</v>
      </c>
      <c r="R25" s="258">
        <f>SUM(J25:Q25)</f>
        <v>100.00000000000001</v>
      </c>
      <c r="S25" s="256">
        <f>SUM(S24*100)/E24</f>
        <v>35.470085470085472</v>
      </c>
      <c r="T25" s="256">
        <f>SUM(T24*100)/E24</f>
        <v>59.401709401709404</v>
      </c>
      <c r="U25" s="256">
        <f>SUM(U24*100)/E24</f>
        <v>5.1282051282051286</v>
      </c>
      <c r="V25" s="254">
        <f>SUM(S25:U25)</f>
        <v>100</v>
      </c>
      <c r="W25" s="256">
        <f>SUM(W24*100)/AB24</f>
        <v>30.76923076923077</v>
      </c>
      <c r="X25" s="256">
        <f>SUM(X24*100)/AB24</f>
        <v>6.4102564102564106</v>
      </c>
      <c r="Y25" s="256">
        <f>SUM(Y24*100)/AB24</f>
        <v>41.025641025641029</v>
      </c>
      <c r="Z25" s="256">
        <f>SUM(Z24*100)/AB24</f>
        <v>10.256410256410257</v>
      </c>
      <c r="AA25" s="256">
        <f>SUM(AA24*100)/AB24</f>
        <v>11.538461538461538</v>
      </c>
      <c r="AB25" s="254">
        <f>SUM(W25:AA25)</f>
        <v>100</v>
      </c>
      <c r="AC25" s="257">
        <f>SUM(AC24*100)/AH24</f>
        <v>13.287671232876713</v>
      </c>
      <c r="AD25" s="257">
        <f>SUM(AD24*100)/AH24</f>
        <v>34.38356164383562</v>
      </c>
      <c r="AE25" s="257">
        <f>SUM(AE24*100)/AH24</f>
        <v>27.534246575342465</v>
      </c>
      <c r="AF25" s="257">
        <f>SUM(AF24*100)/AH24</f>
        <v>23.424657534246574</v>
      </c>
      <c r="AG25" s="259">
        <f>SUM(AG24*100)/AH24</f>
        <v>1.3698630136986301</v>
      </c>
      <c r="AH25">
        <f>SUM(AC25:AG25)</f>
        <v>100</v>
      </c>
    </row>
    <row r="26" spans="2:44" x14ac:dyDescent="0.2">
      <c r="AJ26" s="242">
        <v>20</v>
      </c>
      <c r="AK26" s="272">
        <v>19</v>
      </c>
      <c r="AL26" s="135">
        <v>18</v>
      </c>
      <c r="AM26" s="245">
        <v>17</v>
      </c>
      <c r="AN26" s="273">
        <v>16</v>
      </c>
      <c r="AO26" s="274">
        <v>15</v>
      </c>
      <c r="AP26" s="243">
        <v>-14</v>
      </c>
      <c r="AQ26" s="275" t="s">
        <v>1623</v>
      </c>
      <c r="AR26" s="109"/>
    </row>
    <row r="27" spans="2:44" ht="15" x14ac:dyDescent="0.25">
      <c r="B27" s="234">
        <v>5</v>
      </c>
      <c r="C27" s="245" t="s">
        <v>1581</v>
      </c>
      <c r="D27">
        <f>SUM('TH2'!C11:C19)</f>
        <v>75</v>
      </c>
      <c r="E27" s="89">
        <f>SUM('TH2'!D11:D19)</f>
        <v>64</v>
      </c>
      <c r="F27">
        <f>SUM('TH2'!E11:E19)</f>
        <v>29</v>
      </c>
      <c r="G27">
        <f>SUM('TH2'!F11:F19)</f>
        <v>33</v>
      </c>
      <c r="H27">
        <f>SUM('TH2'!G11:G19)</f>
        <v>2</v>
      </c>
      <c r="I27" s="89">
        <f t="shared" ref="I27:I34" si="6">SUM(F27:H27)</f>
        <v>64</v>
      </c>
      <c r="J27">
        <f>SUM('TH2'!I11:I19)</f>
        <v>10</v>
      </c>
      <c r="K27">
        <f>SUM('TH2'!J11:J19)</f>
        <v>13</v>
      </c>
      <c r="L27">
        <f>SUM('TH2'!K11:K19)</f>
        <v>6</v>
      </c>
      <c r="M27">
        <f>SUM('TH2'!L11:L19)</f>
        <v>10</v>
      </c>
      <c r="N27">
        <f>SUM('TH2'!M11:M19)</f>
        <v>7</v>
      </c>
      <c r="O27">
        <f>SUM('TH2'!N11:N19)</f>
        <v>1</v>
      </c>
      <c r="P27">
        <f>SUM('TH2'!O11:O19)</f>
        <v>10</v>
      </c>
      <c r="Q27">
        <f>SUM('TH2'!P11:P19)</f>
        <v>7</v>
      </c>
      <c r="R27" s="89">
        <f>SUM('TH2'!Q11:Q19)</f>
        <v>0</v>
      </c>
      <c r="S27">
        <f>SUM('TH2'!R11:R19)</f>
        <v>21</v>
      </c>
      <c r="T27">
        <f>SUM('TH2'!S11:S19)</f>
        <v>37</v>
      </c>
      <c r="U27">
        <f>SUM('TH2'!T11:T19)</f>
        <v>6</v>
      </c>
      <c r="V27" s="89">
        <f>SUM('TH2'!U11:U19)</f>
        <v>0</v>
      </c>
      <c r="W27">
        <f>SUM('TH2'!V11:V19)</f>
        <v>3</v>
      </c>
      <c r="X27">
        <f>SUM('TH2'!W11:W19)</f>
        <v>0</v>
      </c>
      <c r="Y27">
        <f>SUM('TH2'!X11:X19)</f>
        <v>6</v>
      </c>
      <c r="Z27">
        <f>SUM('TH2'!Y11:Y19)</f>
        <v>0</v>
      </c>
      <c r="AA27">
        <f>SUM('TH2'!Z11:Z19)</f>
        <v>0</v>
      </c>
      <c r="AB27" s="89">
        <f t="shared" ref="AB27:AB34" si="7">SUM(W27:AA27)</f>
        <v>9</v>
      </c>
      <c r="AC27">
        <f>SUM('TH2'!AB11:AB19)</f>
        <v>9</v>
      </c>
      <c r="AD27">
        <f>SUM('TH2'!AC11:AC19)</f>
        <v>27</v>
      </c>
      <c r="AE27">
        <f>SUM('TH2'!AD11:AD19)</f>
        <v>14</v>
      </c>
      <c r="AF27">
        <f>SUM('TH2'!AE11:AE19)</f>
        <v>12</v>
      </c>
      <c r="AG27">
        <f>SUM('TH2'!AF11:AF19)</f>
        <v>5</v>
      </c>
      <c r="AI27" s="84">
        <v>3</v>
      </c>
      <c r="AJ27">
        <v>9</v>
      </c>
      <c r="AK27">
        <v>18</v>
      </c>
      <c r="AL27">
        <v>15</v>
      </c>
      <c r="AM27">
        <v>11</v>
      </c>
      <c r="AN27">
        <v>11</v>
      </c>
      <c r="AO27">
        <v>9</v>
      </c>
      <c r="AP27">
        <v>14</v>
      </c>
      <c r="AQ27">
        <v>12</v>
      </c>
    </row>
    <row r="28" spans="2:44" ht="15" x14ac:dyDescent="0.25">
      <c r="C28" s="241" t="s">
        <v>1582</v>
      </c>
      <c r="D28">
        <f>SUM('TA2'!C3:C8)</f>
        <v>60</v>
      </c>
      <c r="E28" s="89">
        <f>SUM('TA2'!D3:D8)</f>
        <v>69</v>
      </c>
      <c r="F28">
        <f>SUM('TA2'!E3:E8)</f>
        <v>39</v>
      </c>
      <c r="G28">
        <f>SUM('TA2'!F3:F8)</f>
        <v>28</v>
      </c>
      <c r="H28">
        <f>SUM('TA2'!G3:G8)</f>
        <v>2</v>
      </c>
      <c r="I28" s="89">
        <f t="shared" si="6"/>
        <v>69</v>
      </c>
      <c r="J28">
        <f>SUM('TA2'!I3:I8)</f>
        <v>3</v>
      </c>
      <c r="K28">
        <f>SUM('TA2'!J3:J8)</f>
        <v>16</v>
      </c>
      <c r="L28">
        <f>SUM('TA2'!K3:K8)</f>
        <v>14</v>
      </c>
      <c r="M28">
        <f>SUM('TA2'!L3:L8)</f>
        <v>8</v>
      </c>
      <c r="N28">
        <f>SUM('TA2'!M3:M8)</f>
        <v>8</v>
      </c>
      <c r="O28">
        <f>SUM('TA2'!N3:N8)</f>
        <v>4</v>
      </c>
      <c r="P28">
        <f>SUM('TA2'!O3:O8)</f>
        <v>6</v>
      </c>
      <c r="Q28">
        <f>SUM('TA2'!P3:P8)</f>
        <v>10</v>
      </c>
      <c r="R28" s="89">
        <f>SUM('TA2'!Q3:Q8)</f>
        <v>0</v>
      </c>
      <c r="S28">
        <f>SUM('TA2'!R3:R8)</f>
        <v>29</v>
      </c>
      <c r="T28">
        <f>SUM('TA2'!S3:S8)</f>
        <v>40</v>
      </c>
      <c r="U28">
        <f>SUM('TA2'!T3:T8)</f>
        <v>0</v>
      </c>
      <c r="V28" s="89">
        <f>SUM('TA2'!U3:U8)</f>
        <v>0</v>
      </c>
      <c r="W28">
        <f>SUM('TA2'!V3:V8)</f>
        <v>0</v>
      </c>
      <c r="X28">
        <f>SUM('TA2'!W3:W8)</f>
        <v>0</v>
      </c>
      <c r="Y28">
        <v>6</v>
      </c>
      <c r="Z28">
        <f>SUM('TA2'!Y3:Y8)</f>
        <v>0</v>
      </c>
      <c r="AA28">
        <f>SUM('TA2'!Z3:Z8)</f>
        <v>0</v>
      </c>
      <c r="AB28" s="244">
        <v>6</v>
      </c>
      <c r="AC28">
        <f>SUM('TA2'!AB3:AB8)</f>
        <v>6</v>
      </c>
      <c r="AD28">
        <f>SUM('TA2'!AC3:AC8)</f>
        <v>11</v>
      </c>
      <c r="AE28">
        <f>SUM('TA2'!AD3:AD8)</f>
        <v>3</v>
      </c>
      <c r="AF28">
        <f>SUM('TA2'!AE3:AE8)</f>
        <v>10</v>
      </c>
      <c r="AG28">
        <f>SUM('TA2'!AF3:AF8)</f>
        <v>2</v>
      </c>
      <c r="AI28" s="84">
        <v>4</v>
      </c>
      <c r="AJ28" s="279">
        <v>9</v>
      </c>
      <c r="AK28">
        <v>13</v>
      </c>
      <c r="AL28">
        <v>15</v>
      </c>
      <c r="AM28" s="280">
        <v>8</v>
      </c>
      <c r="AN28">
        <v>15</v>
      </c>
      <c r="AO28">
        <v>11</v>
      </c>
      <c r="AP28" s="84">
        <v>20</v>
      </c>
      <c r="AQ28" s="279">
        <v>9</v>
      </c>
    </row>
    <row r="29" spans="2:44" ht="15" x14ac:dyDescent="0.25">
      <c r="C29" s="241" t="s">
        <v>1583</v>
      </c>
      <c r="D29">
        <f>SUM('TI2'!C17:C22)</f>
        <v>32</v>
      </c>
      <c r="E29" s="89">
        <f>SUM('TI2'!D17:D22)</f>
        <v>38</v>
      </c>
      <c r="F29">
        <f>SUM('TI2'!E17:E22)</f>
        <v>25</v>
      </c>
      <c r="G29">
        <f>SUM('TI2'!F17:F22)</f>
        <v>12</v>
      </c>
      <c r="H29">
        <f>SUM('TI2'!G17:G22)</f>
        <v>1</v>
      </c>
      <c r="I29" s="89">
        <f t="shared" si="6"/>
        <v>38</v>
      </c>
      <c r="J29">
        <f>SUM('TI2'!I17:I22)</f>
        <v>4</v>
      </c>
      <c r="K29">
        <f>SUM('TI2'!J17:J22)</f>
        <v>4</v>
      </c>
      <c r="L29">
        <f>SUM('TI2'!K17:K22)</f>
        <v>7</v>
      </c>
      <c r="M29">
        <f>SUM('TI2'!L17:L22)</f>
        <v>6</v>
      </c>
      <c r="N29">
        <f>SUM('TI2'!M17:M22)</f>
        <v>4</v>
      </c>
      <c r="O29">
        <f>SUM('TI2'!N17:N22)</f>
        <v>3</v>
      </c>
      <c r="P29">
        <f>SUM('TI2'!O17:O22)</f>
        <v>6</v>
      </c>
      <c r="Q29">
        <f>SUM('TI2'!P17:P22)</f>
        <v>4</v>
      </c>
      <c r="R29" s="89">
        <f>SUM('TI2'!Q17:Q22)</f>
        <v>0</v>
      </c>
      <c r="S29">
        <f>SUM('TI2'!R17:R22)</f>
        <v>17</v>
      </c>
      <c r="T29">
        <f>SUM('TI2'!S17:S22)</f>
        <v>21</v>
      </c>
      <c r="U29">
        <f>SUM('TI2'!T17:T22)</f>
        <v>0</v>
      </c>
      <c r="V29" s="89">
        <f>SUM('TI2'!U17:U22)</f>
        <v>0</v>
      </c>
      <c r="W29">
        <f>SUM('TI2'!V17:V22)</f>
        <v>2</v>
      </c>
      <c r="X29">
        <f>SUM('TI2'!W17:W22)</f>
        <v>0</v>
      </c>
      <c r="Y29">
        <f>SUM('TI2'!X17:X22)</f>
        <v>3</v>
      </c>
      <c r="Z29">
        <f>SUM('TI2'!Y17:Y22)</f>
        <v>0</v>
      </c>
      <c r="AA29">
        <f>SUM('TI2'!Z17:Z22)</f>
        <v>1</v>
      </c>
      <c r="AB29" s="89">
        <f t="shared" si="7"/>
        <v>6</v>
      </c>
      <c r="AC29">
        <f>SUM('TI2'!AB17:AB22)</f>
        <v>6</v>
      </c>
      <c r="AD29">
        <f>SUM('TI2'!AC17:AC22)</f>
        <v>9</v>
      </c>
      <c r="AE29">
        <f>SUM('TI2'!AD17:AD22)</f>
        <v>9</v>
      </c>
      <c r="AF29">
        <f>SUM('TI2'!AE17:AE22)</f>
        <v>10</v>
      </c>
      <c r="AG29">
        <f>SUM('TI2'!AF17:AF22)</f>
        <v>0</v>
      </c>
      <c r="AI29" s="84">
        <v>5</v>
      </c>
      <c r="AJ29">
        <v>11</v>
      </c>
      <c r="AK29">
        <v>18</v>
      </c>
      <c r="AL29">
        <v>16</v>
      </c>
      <c r="AM29">
        <v>13</v>
      </c>
      <c r="AN29">
        <v>11</v>
      </c>
      <c r="AO29">
        <v>7</v>
      </c>
      <c r="AP29">
        <v>10</v>
      </c>
      <c r="AQ29">
        <v>13</v>
      </c>
    </row>
    <row r="30" spans="2:44" ht="15" x14ac:dyDescent="0.25">
      <c r="C30" s="242" t="s">
        <v>1584</v>
      </c>
      <c r="D30">
        <f>SUM('EH2'!C10:C12)</f>
        <v>13</v>
      </c>
      <c r="E30" s="89">
        <f>SUM('EH2'!D10:D12)</f>
        <v>16</v>
      </c>
      <c r="F30">
        <f>SUM('EH2'!E10:E12)</f>
        <v>7</v>
      </c>
      <c r="G30">
        <f>SUM('EH2'!F10:F12)</f>
        <v>8</v>
      </c>
      <c r="H30">
        <f>SUM('EH2'!G10:G12)</f>
        <v>1</v>
      </c>
      <c r="I30" s="89">
        <f t="shared" si="6"/>
        <v>16</v>
      </c>
      <c r="J30">
        <f>SUM('EH2'!I10:I12)</f>
        <v>4</v>
      </c>
      <c r="K30">
        <f>SUM('EH2'!J10:J12)</f>
        <v>4</v>
      </c>
      <c r="L30">
        <f>SUM('EH2'!K10:K12)</f>
        <v>0</v>
      </c>
      <c r="M30">
        <f>SUM('EH2'!L10:L12)</f>
        <v>3</v>
      </c>
      <c r="N30">
        <f>SUM('EH2'!M10:M12)</f>
        <v>1</v>
      </c>
      <c r="O30">
        <f>SUM('EH2'!N10:N12)</f>
        <v>2</v>
      </c>
      <c r="P30">
        <f>SUM('EH2'!O10:O12)</f>
        <v>2</v>
      </c>
      <c r="Q30">
        <f>SUM('EH2'!P10:P12)</f>
        <v>0</v>
      </c>
      <c r="R30" s="89">
        <f>SUM('EH2'!Q10:Q12)</f>
        <v>0</v>
      </c>
      <c r="S30">
        <f>SUM('EH2'!R10:R12)</f>
        <v>5</v>
      </c>
      <c r="T30">
        <f>SUM('EH2'!S10:S12)</f>
        <v>9</v>
      </c>
      <c r="U30">
        <f>SUM('EH2'!T10:T12)</f>
        <v>2</v>
      </c>
      <c r="V30" s="89">
        <f>SUM('EH2'!U10:U12)</f>
        <v>0</v>
      </c>
      <c r="W30">
        <f>SUM('EH2'!V10:V12)</f>
        <v>0</v>
      </c>
      <c r="X30">
        <f>SUM('EH2'!W10:W12)</f>
        <v>0</v>
      </c>
      <c r="Y30">
        <f>SUM('EH2'!X10:X12)</f>
        <v>3</v>
      </c>
      <c r="Z30">
        <f>SUM('EH2'!Y10:Y12)</f>
        <v>0</v>
      </c>
      <c r="AA30">
        <f>SUM('EH2'!Z10:Z12)</f>
        <v>0</v>
      </c>
      <c r="AB30" s="89">
        <f t="shared" si="7"/>
        <v>3</v>
      </c>
      <c r="AC30">
        <f>SUM('EH2'!AB10:AB12)</f>
        <v>3</v>
      </c>
      <c r="AD30">
        <f>SUM('EH2'!AC10:AC12)</f>
        <v>14</v>
      </c>
      <c r="AE30">
        <f>SUM('EH2'!AD10:AD12)</f>
        <v>8</v>
      </c>
      <c r="AF30">
        <f>SUM('EH2'!AE10:AE12)</f>
        <v>3</v>
      </c>
      <c r="AG30">
        <f>SUM('EH2'!AF10:AF12)</f>
        <v>3</v>
      </c>
      <c r="AI30" s="84">
        <v>6</v>
      </c>
      <c r="AJ30" s="280">
        <v>6</v>
      </c>
      <c r="AK30">
        <v>13</v>
      </c>
      <c r="AL30" s="84">
        <v>20</v>
      </c>
      <c r="AM30">
        <v>15</v>
      </c>
      <c r="AN30">
        <v>9</v>
      </c>
      <c r="AO30">
        <v>10</v>
      </c>
      <c r="AP30">
        <v>14</v>
      </c>
      <c r="AQ30">
        <v>13</v>
      </c>
    </row>
    <row r="31" spans="2:44" ht="15" x14ac:dyDescent="0.25">
      <c r="C31" s="242" t="s">
        <v>1585</v>
      </c>
      <c r="D31">
        <f>SUM('EA2'!C12:C17)</f>
        <v>32</v>
      </c>
      <c r="E31" s="89">
        <f>SUM('EA2'!D12:D17)</f>
        <v>36</v>
      </c>
      <c r="F31" s="64">
        <f>SUM('EA2'!E12:E17)</f>
        <v>20</v>
      </c>
      <c r="G31" s="64">
        <f>SUM('EA2'!F12:F17)</f>
        <v>12</v>
      </c>
      <c r="H31" s="64">
        <f>SUM('EA2'!G12:G17)</f>
        <v>4</v>
      </c>
      <c r="I31" s="89">
        <f t="shared" si="6"/>
        <v>36</v>
      </c>
      <c r="J31" s="64">
        <f>SUM('EA2'!I12:I17)</f>
        <v>5</v>
      </c>
      <c r="K31" s="64">
        <f>SUM('EA2'!J12:J17)</f>
        <v>5</v>
      </c>
      <c r="L31" s="64">
        <f>SUM('EA2'!K12:K17)</f>
        <v>8</v>
      </c>
      <c r="M31" s="64">
        <f>SUM('EA2'!L12:L17)</f>
        <v>4</v>
      </c>
      <c r="N31" s="64">
        <f>SUM('EA2'!M12:M17)</f>
        <v>2</v>
      </c>
      <c r="O31" s="64">
        <f>SUM('EA2'!N12:N17)</f>
        <v>3</v>
      </c>
      <c r="P31" s="64">
        <f>SUM('EA2'!O12:O17)</f>
        <v>3</v>
      </c>
      <c r="Q31" s="64">
        <f>SUM('EA2'!P12:P17)</f>
        <v>6</v>
      </c>
      <c r="R31" s="65">
        <f>SUM('EA2'!Q12:Q17)</f>
        <v>0</v>
      </c>
      <c r="S31" s="64">
        <f>SUM('EA2'!R12:R17)</f>
        <v>15</v>
      </c>
      <c r="T31" s="64">
        <f>SUM('EA2'!S12:S17)</f>
        <v>18</v>
      </c>
      <c r="U31" s="64">
        <f>SUM('EA2'!T12:T17)</f>
        <v>3</v>
      </c>
      <c r="V31" s="65">
        <f>SUM('EA2'!U12:U17)</f>
        <v>0</v>
      </c>
      <c r="W31" s="64">
        <f>SUM('EA2'!V12:V17)</f>
        <v>1</v>
      </c>
      <c r="X31" s="64">
        <f>SUM('EA2'!W12:W17)</f>
        <v>0</v>
      </c>
      <c r="Y31" s="64">
        <f>SUM('EA2'!X12:X17)</f>
        <v>5</v>
      </c>
      <c r="Z31" s="64">
        <f>SUM('EA2'!Y12:Y17)</f>
        <v>0</v>
      </c>
      <c r="AA31" s="64">
        <f>SUM('EA2'!Z12:Z17)</f>
        <v>0</v>
      </c>
      <c r="AB31" s="89">
        <f t="shared" si="7"/>
        <v>6</v>
      </c>
      <c r="AC31">
        <f>SUM('EA2'!AB12:AB17)</f>
        <v>4</v>
      </c>
      <c r="AD31">
        <f>SUM('EA2'!AC12:AC17)</f>
        <v>22</v>
      </c>
      <c r="AE31">
        <f>SUM('EA2'!AD12:AD17)</f>
        <v>7</v>
      </c>
      <c r="AF31">
        <f>SUM('EA2'!AE12:AE17)</f>
        <v>4</v>
      </c>
      <c r="AG31">
        <f>SUM('EA2'!AF12:AF17)</f>
        <v>1</v>
      </c>
      <c r="AI31" s="84">
        <v>7</v>
      </c>
      <c r="AJ31">
        <v>12</v>
      </c>
      <c r="AK31">
        <v>15</v>
      </c>
      <c r="AL31">
        <v>17</v>
      </c>
      <c r="AM31">
        <v>10</v>
      </c>
      <c r="AN31">
        <v>12</v>
      </c>
      <c r="AO31">
        <v>10</v>
      </c>
      <c r="AP31">
        <v>8</v>
      </c>
      <c r="AQ31">
        <v>16</v>
      </c>
    </row>
    <row r="32" spans="2:44" ht="15" x14ac:dyDescent="0.25">
      <c r="C32" s="242" t="s">
        <v>1586</v>
      </c>
      <c r="D32">
        <f>SUM('EI2'!C12:C19)</f>
        <v>51</v>
      </c>
      <c r="E32" s="89">
        <f>SUM('EI2'!D12:D19)</f>
        <v>44</v>
      </c>
      <c r="F32" s="64">
        <f>SUM('EI2'!E12:E19)</f>
        <v>22</v>
      </c>
      <c r="G32" s="64">
        <f>SUM('EI2'!F12:F19)</f>
        <v>16</v>
      </c>
      <c r="H32" s="64">
        <f>SUM('EI2'!G12:G19)</f>
        <v>6</v>
      </c>
      <c r="I32" s="89">
        <f t="shared" si="6"/>
        <v>44</v>
      </c>
      <c r="J32" s="64">
        <f>SUM('EI2'!I12:I19)</f>
        <v>5</v>
      </c>
      <c r="K32" s="64">
        <f>SUM('EI2'!J12:J19)</f>
        <v>7</v>
      </c>
      <c r="L32" s="64">
        <f>SUM('EI2'!K12:K19)</f>
        <v>9</v>
      </c>
      <c r="M32" s="64">
        <f>SUM('EI2'!L12:L19)</f>
        <v>6</v>
      </c>
      <c r="N32" s="64">
        <f>SUM('EI2'!M12:M19)</f>
        <v>4</v>
      </c>
      <c r="O32" s="64">
        <f>SUM('EI2'!N12:N19)</f>
        <v>3</v>
      </c>
      <c r="P32" s="64">
        <f>SUM('EI2'!O12:O19)</f>
        <v>4</v>
      </c>
      <c r="Q32" s="64">
        <f>SUM('EI2'!P12:P19)</f>
        <v>6</v>
      </c>
      <c r="R32" s="65">
        <f>SUM('EI2'!Q12:Q19)</f>
        <v>0</v>
      </c>
      <c r="S32" s="64">
        <f>SUM('EI2'!R12:R19)</f>
        <v>12</v>
      </c>
      <c r="T32" s="64">
        <f>SUM('EI2'!S12:S19)</f>
        <v>28</v>
      </c>
      <c r="U32" s="64">
        <f>SUM('EI2'!T12:T19)</f>
        <v>4</v>
      </c>
      <c r="V32" s="65">
        <f>SUM('EI2'!U12:U19)</f>
        <v>0</v>
      </c>
      <c r="W32" s="64">
        <f>SUM('EI2'!V12:V19)</f>
        <v>2</v>
      </c>
      <c r="X32" s="64">
        <f>SUM('EI2'!W12:W19)</f>
        <v>0</v>
      </c>
      <c r="Y32" s="64">
        <f>SUM('EI2'!X12:X19)</f>
        <v>4</v>
      </c>
      <c r="Z32" s="64">
        <f>SUM('EI2'!Y12:Y19)</f>
        <v>1</v>
      </c>
      <c r="AA32" s="64">
        <f>SUM('EI2'!Z12:Z19)</f>
        <v>1</v>
      </c>
      <c r="AB32" s="89">
        <f t="shared" si="7"/>
        <v>8</v>
      </c>
      <c r="AC32">
        <f>SUM('EI2'!AB12:AB19)</f>
        <v>5</v>
      </c>
      <c r="AD32">
        <f>SUM('EI2'!AC12:AC19)</f>
        <v>20</v>
      </c>
      <c r="AE32">
        <f>SUM('EI2'!AD12:AD19)</f>
        <v>24</v>
      </c>
      <c r="AF32">
        <f>SUM('EI2'!AE12:AE19)</f>
        <v>11</v>
      </c>
      <c r="AG32">
        <f>SUM('EI2'!AF12:AF19)</f>
        <v>1</v>
      </c>
      <c r="AI32" s="84">
        <v>8</v>
      </c>
      <c r="AJ32">
        <v>8</v>
      </c>
      <c r="AK32">
        <v>15</v>
      </c>
      <c r="AL32">
        <v>12</v>
      </c>
      <c r="AM32">
        <v>13</v>
      </c>
      <c r="AN32">
        <v>13</v>
      </c>
      <c r="AO32">
        <v>12</v>
      </c>
      <c r="AP32">
        <v>15</v>
      </c>
      <c r="AQ32">
        <v>12</v>
      </c>
    </row>
    <row r="33" spans="2:40" x14ac:dyDescent="0.2">
      <c r="C33" s="243" t="s">
        <v>1587</v>
      </c>
      <c r="D33">
        <f>SUM('MH2'!C15:C21)</f>
        <v>68</v>
      </c>
      <c r="E33" s="89">
        <f>SUM('MH2'!D15:D21)</f>
        <v>55</v>
      </c>
      <c r="F33">
        <f>SUM('MH2'!E15:E21)</f>
        <v>29</v>
      </c>
      <c r="G33">
        <f>SUM('MH2'!F15:F21)</f>
        <v>22</v>
      </c>
      <c r="H33">
        <f>SUM('MH2'!G15:G21)</f>
        <v>4</v>
      </c>
      <c r="I33" s="89">
        <f t="shared" si="6"/>
        <v>55</v>
      </c>
      <c r="J33">
        <f>SUM('MH2'!I15:I21)</f>
        <v>3</v>
      </c>
      <c r="K33">
        <f>SUM('MH2'!J15:J21)</f>
        <v>4</v>
      </c>
      <c r="L33">
        <f>SUM('MH2'!K15:K21)</f>
        <v>12</v>
      </c>
      <c r="M33">
        <f>SUM('MH2'!L15:L21)</f>
        <v>6</v>
      </c>
      <c r="N33">
        <f>SUM('MH2'!M15:M21)</f>
        <v>11</v>
      </c>
      <c r="O33">
        <f>SUM('MH2'!N15:N21)</f>
        <v>7</v>
      </c>
      <c r="P33">
        <f>SUM('MH2'!O15:O21)</f>
        <v>5</v>
      </c>
      <c r="Q33">
        <f>SUM('MH2'!P15:P21)</f>
        <v>7</v>
      </c>
      <c r="R33" s="89">
        <f>SUM('MH2'!Q15:Q21)</f>
        <v>0</v>
      </c>
      <c r="S33">
        <f>SUM('MH2'!R15:R21)</f>
        <v>22</v>
      </c>
      <c r="T33">
        <f>SUM('MH2'!S15:S21)</f>
        <v>26</v>
      </c>
      <c r="U33">
        <f>SUM('MH2'!T15:T21)</f>
        <v>7</v>
      </c>
      <c r="V33" s="89">
        <f>SUM('MH2'!U15:U21)</f>
        <v>0</v>
      </c>
      <c r="W33">
        <f>SUM('MH2'!V15:V21)</f>
        <v>3</v>
      </c>
      <c r="X33">
        <f>SUM('MH2'!W15:W21)</f>
        <v>0</v>
      </c>
      <c r="Y33">
        <f>SUM('MH2'!X15:X21)</f>
        <v>4</v>
      </c>
      <c r="Z33">
        <f>SUM('MH2'!Y15:Y21)</f>
        <v>0</v>
      </c>
      <c r="AA33">
        <f>SUM('MH2'!Z15:Z21)</f>
        <v>0</v>
      </c>
      <c r="AB33" s="89">
        <f t="shared" si="7"/>
        <v>7</v>
      </c>
      <c r="AC33">
        <f>SUM('MH2'!AB15:AB21)</f>
        <v>4</v>
      </c>
      <c r="AD33">
        <f>SUM('MH2'!AC15:AC21)</f>
        <v>11</v>
      </c>
      <c r="AE33">
        <f>SUM('MH2'!AD15:AD21)</f>
        <v>14</v>
      </c>
      <c r="AF33">
        <f>SUM('MH2'!AE15:AE21)</f>
        <v>5</v>
      </c>
      <c r="AG33">
        <f>SUM('MH2'!AF15:AF21)</f>
        <v>2</v>
      </c>
    </row>
    <row r="34" spans="2:40" x14ac:dyDescent="0.2">
      <c r="C34" s="243" t="s">
        <v>1588</v>
      </c>
      <c r="D34">
        <f>SUM('MA2'!C16:C28)</f>
        <v>68</v>
      </c>
      <c r="E34" s="89">
        <f>SUM('MA2'!D16:D28)</f>
        <v>74</v>
      </c>
      <c r="F34">
        <f>SUM('MA2'!E16:E28)</f>
        <v>44</v>
      </c>
      <c r="G34">
        <f>SUM('MA2'!F16:F28)</f>
        <v>25</v>
      </c>
      <c r="H34">
        <f>SUM('MA2'!G16:G28)</f>
        <v>5</v>
      </c>
      <c r="I34" s="89">
        <f t="shared" si="6"/>
        <v>74</v>
      </c>
      <c r="J34">
        <f>SUM('MA2'!I16:I28)</f>
        <v>10</v>
      </c>
      <c r="K34">
        <f>SUM('MA2'!J16:J28)</f>
        <v>16</v>
      </c>
      <c r="L34">
        <f>SUM('MA2'!K16:K28)</f>
        <v>16</v>
      </c>
      <c r="M34">
        <f>SUM('MA2'!L16:L28)</f>
        <v>7</v>
      </c>
      <c r="N34">
        <f>SUM('MA2'!M16:M28)</f>
        <v>10</v>
      </c>
      <c r="O34">
        <f>SUM('MA2'!N16:N28)</f>
        <v>4</v>
      </c>
      <c r="P34">
        <f>SUM('MA2'!O16:O28)</f>
        <v>5</v>
      </c>
      <c r="Q34">
        <f>SUM('MA2'!P16:P28)</f>
        <v>6</v>
      </c>
      <c r="R34" s="89">
        <f>SUM('MA2'!Q16:Q28)</f>
        <v>0</v>
      </c>
      <c r="S34">
        <f>SUM('MA2'!R16:R28)</f>
        <v>23</v>
      </c>
      <c r="T34">
        <f>SUM('MA2'!S16:S28)</f>
        <v>47</v>
      </c>
      <c r="U34">
        <f>SUM('MA2'!T16:T28)</f>
        <v>4</v>
      </c>
      <c r="V34" s="89">
        <f>SUM('MA2'!U16:U28)</f>
        <v>0</v>
      </c>
      <c r="W34">
        <f>SUM('MA2'!V16:V28)</f>
        <v>5</v>
      </c>
      <c r="X34">
        <f>SUM('MA2'!W16:W28)</f>
        <v>0</v>
      </c>
      <c r="Y34">
        <f>SUM('MA2'!X16:X28)</f>
        <v>8</v>
      </c>
      <c r="Z34">
        <f>SUM('MA2'!Y16:Y28)</f>
        <v>0</v>
      </c>
      <c r="AA34">
        <f>SUM('MA2'!Z16:Z28)</f>
        <v>0</v>
      </c>
      <c r="AB34" s="89">
        <f t="shared" si="7"/>
        <v>13</v>
      </c>
      <c r="AC34">
        <f>SUM('MA2'!AB16:AB28)</f>
        <v>15</v>
      </c>
      <c r="AD34">
        <f>SUM('MA2'!AC16:AC28)</f>
        <v>46</v>
      </c>
      <c r="AE34">
        <f>SUM('MA2'!AD16:AD28)</f>
        <v>9</v>
      </c>
      <c r="AF34">
        <f>SUM('MA2'!AE16:AE28)</f>
        <v>12</v>
      </c>
      <c r="AG34">
        <f>SUM('MA2'!AF16:AF28)</f>
        <v>1</v>
      </c>
    </row>
    <row r="35" spans="2:40" ht="15" thickBot="1" x14ac:dyDescent="0.25">
      <c r="C35" s="243" t="s">
        <v>1589</v>
      </c>
      <c r="D35">
        <f>SUM('MI2'!C18:C28)</f>
        <v>61</v>
      </c>
      <c r="E35" s="89">
        <f>SUM('MI2'!D18:D28)</f>
        <v>55</v>
      </c>
      <c r="F35">
        <f>SUM('MI2'!E18:E28)</f>
        <v>42</v>
      </c>
      <c r="G35">
        <f>SUM('MI2'!F18:F28)</f>
        <v>12</v>
      </c>
      <c r="H35">
        <f>SUM('MI2'!G18:G28)</f>
        <v>1</v>
      </c>
      <c r="I35" s="89">
        <f>SUM(F35:H35)</f>
        <v>55</v>
      </c>
      <c r="J35">
        <f>SUM('MI2'!I18:I28)</f>
        <v>4</v>
      </c>
      <c r="K35">
        <f>SUM('MI2'!J18:J28)</f>
        <v>12</v>
      </c>
      <c r="L35">
        <f>SUM('MI2'!K18:K28)</f>
        <v>1</v>
      </c>
      <c r="M35">
        <f>SUM('MI2'!L18:L28)</f>
        <v>9</v>
      </c>
      <c r="N35">
        <f>SUM('MI2'!M18:M28)</f>
        <v>3</v>
      </c>
      <c r="O35">
        <f>SUM('MI2'!N18:N28)</f>
        <v>6</v>
      </c>
      <c r="P35">
        <f>SUM('MI2'!O18:O28)</f>
        <v>6</v>
      </c>
      <c r="Q35">
        <f>SUM('MI2'!P18:P28)</f>
        <v>14</v>
      </c>
      <c r="R35" s="89">
        <f>SUM('MI2'!Q18:Q28)</f>
        <v>0</v>
      </c>
      <c r="S35">
        <f>SUM('MI2'!R18:R28)</f>
        <v>18</v>
      </c>
      <c r="T35">
        <f>SUM('MI2'!S18:S28)</f>
        <v>32</v>
      </c>
      <c r="U35">
        <f>SUM('MI2'!T18:T28)</f>
        <v>5</v>
      </c>
      <c r="V35" s="89">
        <f>SUM('MI2'!U18:U28)</f>
        <v>0</v>
      </c>
      <c r="W35">
        <f>SUM('MI2'!V18:V28)</f>
        <v>3</v>
      </c>
      <c r="X35">
        <f>SUM('MI2'!W18:W28)</f>
        <v>0</v>
      </c>
      <c r="Y35">
        <f>SUM('MI2'!X18:X28)</f>
        <v>6</v>
      </c>
      <c r="Z35">
        <f>SUM('MI2'!Y18:Y28)</f>
        <v>0</v>
      </c>
      <c r="AA35">
        <f>SUM('MI2'!Z18:Z28)</f>
        <v>2</v>
      </c>
      <c r="AB35" s="89">
        <f>SUM(W35:AA35)</f>
        <v>11</v>
      </c>
      <c r="AC35">
        <f>SUM('MI2'!AB18:AB28)</f>
        <v>6</v>
      </c>
      <c r="AD35">
        <f>SUM('MI2'!AC18:AC28)</f>
        <v>29</v>
      </c>
      <c r="AE35">
        <f>SUM('MI2'!AD18:AD28)</f>
        <v>9</v>
      </c>
      <c r="AF35">
        <f>SUM('MI2'!AE18:AE28)</f>
        <v>28</v>
      </c>
      <c r="AG35">
        <f>SUM('MI2'!AF18:AF28)</f>
        <v>2</v>
      </c>
      <c r="AJ35" s="271" t="s">
        <v>1188</v>
      </c>
      <c r="AK35" s="140" t="s">
        <v>1192</v>
      </c>
      <c r="AL35" s="139" t="s">
        <v>1193</v>
      </c>
    </row>
    <row r="36" spans="2:40" ht="15.75" thickBot="1" x14ac:dyDescent="0.3">
      <c r="C36" s="237" t="s">
        <v>1590</v>
      </c>
      <c r="D36" s="260">
        <f>SUM(D27:D35)</f>
        <v>460</v>
      </c>
      <c r="E36" s="266">
        <f t="shared" ref="E36:U36" si="8">SUM(E27:E35)</f>
        <v>451</v>
      </c>
      <c r="F36" s="84">
        <f t="shared" si="8"/>
        <v>257</v>
      </c>
      <c r="G36" s="84">
        <f t="shared" si="8"/>
        <v>168</v>
      </c>
      <c r="H36" s="84">
        <f t="shared" si="8"/>
        <v>26</v>
      </c>
      <c r="I36" s="84">
        <f t="shared" si="8"/>
        <v>451</v>
      </c>
      <c r="J36" s="84">
        <f t="shared" si="8"/>
        <v>48</v>
      </c>
      <c r="K36" s="84">
        <f t="shared" si="8"/>
        <v>81</v>
      </c>
      <c r="L36" s="84">
        <f t="shared" si="8"/>
        <v>73</v>
      </c>
      <c r="M36" s="84">
        <f t="shared" si="8"/>
        <v>59</v>
      </c>
      <c r="N36" s="84">
        <f t="shared" si="8"/>
        <v>50</v>
      </c>
      <c r="O36" s="84">
        <f t="shared" si="8"/>
        <v>33</v>
      </c>
      <c r="P36" s="84">
        <f t="shared" si="8"/>
        <v>47</v>
      </c>
      <c r="Q36" s="84">
        <f t="shared" si="8"/>
        <v>60</v>
      </c>
      <c r="R36" s="84">
        <f>SUM(J36:Q36)</f>
        <v>451</v>
      </c>
      <c r="S36" s="84">
        <f t="shared" si="8"/>
        <v>162</v>
      </c>
      <c r="T36" s="84">
        <f t="shared" si="8"/>
        <v>258</v>
      </c>
      <c r="U36" s="84">
        <f t="shared" si="8"/>
        <v>31</v>
      </c>
      <c r="V36" s="84">
        <f>SUM(S36:U36)</f>
        <v>451</v>
      </c>
      <c r="W36" s="84">
        <f>SUM(W27:W35)</f>
        <v>19</v>
      </c>
      <c r="X36" s="84">
        <f>SUM(X27:X35)</f>
        <v>0</v>
      </c>
      <c r="Y36" s="84">
        <f>SUM(Y27:Y35)</f>
        <v>45</v>
      </c>
      <c r="Z36" s="84">
        <f>SUM(Z27:Z35)</f>
        <v>1</v>
      </c>
      <c r="AA36" s="84">
        <f>SUM(AA27:AA35)</f>
        <v>4</v>
      </c>
      <c r="AB36" s="267">
        <f t="shared" ref="AB36:AG36" si="9">SUM(AB27:AB35)</f>
        <v>69</v>
      </c>
      <c r="AC36" s="84">
        <f>SUM(AC27:AC35)</f>
        <v>58</v>
      </c>
      <c r="AD36" s="84">
        <f t="shared" si="9"/>
        <v>189</v>
      </c>
      <c r="AE36" s="84">
        <f t="shared" si="9"/>
        <v>97</v>
      </c>
      <c r="AF36" s="84">
        <f t="shared" si="9"/>
        <v>95</v>
      </c>
      <c r="AG36" s="84">
        <f t="shared" si="9"/>
        <v>17</v>
      </c>
      <c r="AH36" s="269">
        <f>SUM(AC36:AG36)</f>
        <v>456</v>
      </c>
      <c r="AI36" s="84">
        <v>3</v>
      </c>
      <c r="AJ36">
        <v>36</v>
      </c>
      <c r="AK36">
        <v>60</v>
      </c>
      <c r="AL36">
        <v>4</v>
      </c>
    </row>
    <row r="37" spans="2:40" ht="15.75" thickBot="1" x14ac:dyDescent="0.3">
      <c r="C37" s="264" t="s">
        <v>1570</v>
      </c>
      <c r="D37" s="250"/>
      <c r="E37" s="251"/>
      <c r="F37" s="250">
        <f>SUM(F36*100)/E36</f>
        <v>56.984478935698448</v>
      </c>
      <c r="G37" s="250">
        <f>SUM(G36*100)/E36</f>
        <v>37.250554323725055</v>
      </c>
      <c r="H37" s="250">
        <f>SUM(H36*100)/E36</f>
        <v>5.7649667405764964</v>
      </c>
      <c r="I37" s="251">
        <f>SUM(F37:H37)</f>
        <v>100</v>
      </c>
      <c r="J37" s="252">
        <f>SUM(J36*100)/E36</f>
        <v>10.643015521064301</v>
      </c>
      <c r="K37" s="252">
        <f>SUM(K36*100)/E36</f>
        <v>17.96008869179601</v>
      </c>
      <c r="L37" s="252">
        <f>SUM(L36*100)/E36</f>
        <v>16.186252771618626</v>
      </c>
      <c r="M37" s="252">
        <f>SUM(M36*100)/E36</f>
        <v>13.082039911308204</v>
      </c>
      <c r="N37" s="252">
        <f>SUM(N36*100)/E36</f>
        <v>11.086474501108647</v>
      </c>
      <c r="O37" s="252">
        <f>SUM(O36*100)/E36</f>
        <v>7.3170731707317076</v>
      </c>
      <c r="P37" s="252">
        <f>SUM(P36*100)/E36</f>
        <v>10.421286031042129</v>
      </c>
      <c r="Q37" s="252">
        <f>SUM(Q36*100)/E36</f>
        <v>13.303769401330378</v>
      </c>
      <c r="R37" s="251">
        <f>SUM(J37:Q37)</f>
        <v>100</v>
      </c>
      <c r="S37" s="252">
        <f>SUM(S36*100)/E36</f>
        <v>35.920177383592019</v>
      </c>
      <c r="T37" s="252">
        <f>SUM(T36*100)/E36</f>
        <v>57.206208425720618</v>
      </c>
      <c r="U37" s="252">
        <f>SUM(U36*100)/E36</f>
        <v>6.8736141906873618</v>
      </c>
      <c r="V37" s="251">
        <f>SUM(S37:U37)</f>
        <v>100</v>
      </c>
      <c r="W37" s="252">
        <f>SUM(W36*100)/AB36</f>
        <v>27.536231884057973</v>
      </c>
      <c r="X37" s="250"/>
      <c r="Y37" s="250">
        <f>SUM(Y36*100)/AB36</f>
        <v>65.217391304347828</v>
      </c>
      <c r="Z37" s="337">
        <f>SUM(Z36*100)/AB36</f>
        <v>1.4492753623188406</v>
      </c>
      <c r="AA37" s="250">
        <f>SUM(AA36*100)/AB36</f>
        <v>5.7971014492753623</v>
      </c>
      <c r="AB37" s="338">
        <f>SUM(W37:AA37)</f>
        <v>100</v>
      </c>
      <c r="AC37" s="250">
        <f>SUM(AC36*100)/AH36</f>
        <v>12.719298245614034</v>
      </c>
      <c r="AD37" s="250">
        <f>SUM(AD36*100)/AH36</f>
        <v>41.44736842105263</v>
      </c>
      <c r="AE37" s="250">
        <f>SUM(AE36*100)/AH36</f>
        <v>21.271929824561404</v>
      </c>
      <c r="AF37" s="250">
        <f>SUM(AF36*100)/AH36</f>
        <v>20.833333333333332</v>
      </c>
      <c r="AG37" s="265">
        <f>SUM(AG36*100)/AH36</f>
        <v>3.7280701754385963</v>
      </c>
      <c r="AH37">
        <f>SUM(AC37:AG37)</f>
        <v>100</v>
      </c>
      <c r="AI37" s="84">
        <v>4</v>
      </c>
      <c r="AJ37">
        <v>35</v>
      </c>
      <c r="AK37">
        <v>59</v>
      </c>
      <c r="AL37">
        <v>5</v>
      </c>
    </row>
    <row r="38" spans="2:40" ht="15" x14ac:dyDescent="0.25">
      <c r="AI38" s="84">
        <v>5</v>
      </c>
      <c r="AJ38">
        <v>36</v>
      </c>
      <c r="AK38">
        <v>57</v>
      </c>
      <c r="AL38">
        <v>7</v>
      </c>
    </row>
    <row r="39" spans="2:40" ht="15" x14ac:dyDescent="0.25">
      <c r="B39" s="236">
        <v>6</v>
      </c>
      <c r="C39" s="240" t="s">
        <v>1591</v>
      </c>
      <c r="D39">
        <f>SUM('TH1'!C20:C36)</f>
        <v>121</v>
      </c>
      <c r="E39" s="65">
        <f>SUM('TH1'!D20:D36)</f>
        <v>104</v>
      </c>
      <c r="F39" s="64">
        <f>SUM('TH1'!E20:E36)</f>
        <v>79</v>
      </c>
      <c r="G39" s="64">
        <f>SUM('TH1'!F20:F36)</f>
        <v>22</v>
      </c>
      <c r="H39" s="64">
        <f>SUM('TH1'!G20:G36)</f>
        <v>3</v>
      </c>
      <c r="I39" s="65">
        <f>SUM(F39:H39)</f>
        <v>104</v>
      </c>
      <c r="J39" s="64">
        <f>SUM('TH1'!I20:I36)</f>
        <v>11</v>
      </c>
      <c r="K39" s="64">
        <f>SUM('TH1'!J20:J36)</f>
        <v>10</v>
      </c>
      <c r="L39" s="64">
        <f>SUM('TH1'!K20:K36)</f>
        <v>20</v>
      </c>
      <c r="M39" s="64">
        <f>SUM('TH1'!L20:L36)</f>
        <v>14</v>
      </c>
      <c r="N39" s="64">
        <f>SUM('TH1'!M20:M36)</f>
        <v>19</v>
      </c>
      <c r="O39" s="64">
        <f>SUM('TH1'!N20:N36)</f>
        <v>15</v>
      </c>
      <c r="P39" s="73">
        <f>SUM('TH1'!O20:O36)</f>
        <v>7</v>
      </c>
      <c r="Q39" s="73">
        <f>SUM('TH1'!P20:P36)</f>
        <v>8</v>
      </c>
      <c r="R39" s="105">
        <f>SUM('TH1'!Q20:Q36)</f>
        <v>0</v>
      </c>
      <c r="S39" s="64">
        <f>SUM('TH1'!R20:R36)</f>
        <v>58</v>
      </c>
      <c r="T39" s="64">
        <f>SUM('TH1'!S20:S36)</f>
        <v>41</v>
      </c>
      <c r="U39" s="64">
        <f>SUM('TH1'!T20:T36)</f>
        <v>5</v>
      </c>
      <c r="V39" s="103">
        <f>SUM('TH1'!U20:U36)</f>
        <v>0</v>
      </c>
      <c r="W39" s="64">
        <f>SUM('TH1'!V20:V36)</f>
        <v>4</v>
      </c>
      <c r="X39" s="64">
        <f>SUM('TH1'!W20:W36)</f>
        <v>2</v>
      </c>
      <c r="Y39" s="64">
        <f>SUM('TH1'!X20:X36)</f>
        <v>9</v>
      </c>
      <c r="Z39" s="64">
        <f>SUM('TH1'!Y20:Y36)</f>
        <v>0</v>
      </c>
      <c r="AA39" s="64">
        <f>SUM('TH1'!Z20:Z36)</f>
        <v>2</v>
      </c>
      <c r="AB39" s="65">
        <f>SUM(W39:AA39)</f>
        <v>17</v>
      </c>
      <c r="AC39">
        <f>SUM('TH1'!AB20:AB36)</f>
        <v>32</v>
      </c>
      <c r="AD39">
        <f>SUM('TH1'!AC20:AC36)</f>
        <v>53</v>
      </c>
      <c r="AE39">
        <f>SUM('TH1'!AD20:AD36)</f>
        <v>50</v>
      </c>
      <c r="AF39">
        <f>SUM('TH1'!AE20:AE36)</f>
        <v>54</v>
      </c>
      <c r="AG39">
        <f>SUM('TH1'!AF20:AF36)</f>
        <v>7</v>
      </c>
      <c r="AI39" s="84">
        <v>6</v>
      </c>
      <c r="AJ39" s="84">
        <v>45</v>
      </c>
      <c r="AK39" s="280">
        <v>52</v>
      </c>
      <c r="AL39">
        <v>3</v>
      </c>
    </row>
    <row r="40" spans="2:40" ht="15" x14ac:dyDescent="0.25">
      <c r="C40" s="240" t="s">
        <v>1592</v>
      </c>
      <c r="D40">
        <f>SUM('TA1'!C16:C22)</f>
        <v>54</v>
      </c>
      <c r="E40" s="89">
        <f>SUM('TA1'!D16:D22)</f>
        <v>45</v>
      </c>
      <c r="F40">
        <f>SUM('TA1'!E16:E22)</f>
        <v>40</v>
      </c>
      <c r="G40">
        <f>SUM('TA1'!F16:F22)</f>
        <v>5</v>
      </c>
      <c r="H40">
        <f>SUM('TA1'!G16:G22)</f>
        <v>0</v>
      </c>
      <c r="I40" s="65">
        <f>SUM(F40:H40)</f>
        <v>45</v>
      </c>
      <c r="J40">
        <f>SUM('TA1'!I16:I22)</f>
        <v>10</v>
      </c>
      <c r="K40">
        <f>SUM('TA1'!J16:J22)</f>
        <v>5</v>
      </c>
      <c r="L40">
        <f>SUM('TA1'!K16:K22)</f>
        <v>9</v>
      </c>
      <c r="M40">
        <f>SUM('TA1'!L16:L22)</f>
        <v>5</v>
      </c>
      <c r="N40">
        <f>SUM('TA1'!M16:M22)</f>
        <v>3</v>
      </c>
      <c r="O40">
        <f>SUM('TA1'!N16:N22)</f>
        <v>3</v>
      </c>
      <c r="P40">
        <f>SUM('TA1'!O16:O22)</f>
        <v>4</v>
      </c>
      <c r="Q40">
        <f>SUM('TA1'!P16:P22)</f>
        <v>6</v>
      </c>
      <c r="R40" s="89">
        <f>SUM('TA1'!Q16:Q22)</f>
        <v>0</v>
      </c>
      <c r="S40">
        <f>SUM('TA1'!R16:R22)</f>
        <v>31</v>
      </c>
      <c r="T40">
        <f>SUM('TA1'!S16:S22)</f>
        <v>14</v>
      </c>
      <c r="U40">
        <f>SUM('TA1'!T16:T22)</f>
        <v>0</v>
      </c>
      <c r="V40" s="89">
        <f>SUM('TA1'!U16:U22)</f>
        <v>0</v>
      </c>
      <c r="W40">
        <f>SUM('TA1'!V16:V22)</f>
        <v>3</v>
      </c>
      <c r="X40">
        <f>SUM('TA1'!W16:W22)</f>
        <v>1</v>
      </c>
      <c r="Y40">
        <f>SUM('TA1'!X16:X22)</f>
        <v>3</v>
      </c>
      <c r="Z40">
        <f>SUM('TA1'!Y16:Y22)</f>
        <v>0</v>
      </c>
      <c r="AA40">
        <f>SUM('TA1'!Z16:Z22)</f>
        <v>0</v>
      </c>
      <c r="AB40" s="65">
        <f t="shared" ref="AB40:AB47" si="10">SUM(W40:AA40)</f>
        <v>7</v>
      </c>
      <c r="AC40">
        <f>SUM('TA1'!AB16:AB22)</f>
        <v>6</v>
      </c>
      <c r="AD40">
        <f>SUM('TA1'!AC16:AC22)</f>
        <v>20</v>
      </c>
      <c r="AE40">
        <f>SUM('TA1'!AD16:AD22)</f>
        <v>38</v>
      </c>
      <c r="AF40">
        <f>SUM('TA1'!AE16:AE22)</f>
        <v>18</v>
      </c>
      <c r="AG40">
        <f>SUM('TA1'!AF16:AF22)</f>
        <v>2</v>
      </c>
      <c r="AI40" s="84">
        <v>7</v>
      </c>
      <c r="AJ40">
        <v>36</v>
      </c>
      <c r="AK40">
        <v>57</v>
      </c>
      <c r="AL40">
        <v>6</v>
      </c>
    </row>
    <row r="41" spans="2:40" ht="15" x14ac:dyDescent="0.25">
      <c r="C41" s="240" t="s">
        <v>1593</v>
      </c>
      <c r="D41">
        <f>SUM('TI1'!C14:C32)</f>
        <v>92</v>
      </c>
      <c r="E41" s="89">
        <f>SUM('TI1'!D14:D32)</f>
        <v>73</v>
      </c>
      <c r="F41">
        <f>SUM('TI1'!E14:E32)</f>
        <v>39</v>
      </c>
      <c r="G41">
        <f>SUM('TI1'!F14:F32)</f>
        <v>33</v>
      </c>
      <c r="H41">
        <f>SUM('TI1'!G14:G32)</f>
        <v>1</v>
      </c>
      <c r="I41" s="65">
        <f>SUM(F41:H41)</f>
        <v>73</v>
      </c>
      <c r="J41">
        <f>SUM('TI1'!I14:I32)</f>
        <v>2</v>
      </c>
      <c r="K41">
        <f>SUM('TI1'!J14:J32)</f>
        <v>12</v>
      </c>
      <c r="L41">
        <f>SUM('TI1'!K14:K32)</f>
        <v>13</v>
      </c>
      <c r="M41">
        <f>SUM('TI1'!L14:L32)</f>
        <v>20</v>
      </c>
      <c r="N41">
        <f>SUM('TI1'!M14:M32)</f>
        <v>2</v>
      </c>
      <c r="O41">
        <f>SUM('TI1'!N14:N32)</f>
        <v>4</v>
      </c>
      <c r="P41">
        <f>SUM('TI1'!O14:O32)</f>
        <v>8</v>
      </c>
      <c r="Q41">
        <f>SUM('TI1'!P14:P32)</f>
        <v>12</v>
      </c>
      <c r="R41" s="89">
        <f>SUM('TI1'!Q14:Q32)</f>
        <v>0</v>
      </c>
      <c r="S41">
        <f>SUM('TI1'!R14:R32)</f>
        <v>29</v>
      </c>
      <c r="T41">
        <f>SUM('TI1'!S14:S32)</f>
        <v>43</v>
      </c>
      <c r="U41">
        <f>SUM('TI1'!T14:T32)</f>
        <v>1</v>
      </c>
      <c r="V41" s="89">
        <f>SUM('TI1'!U14:U32)</f>
        <v>0</v>
      </c>
      <c r="W41">
        <f>SUM('TI1'!V14:V32)</f>
        <v>3</v>
      </c>
      <c r="X41">
        <f>SUM('TI1'!W14:W32)</f>
        <v>0</v>
      </c>
      <c r="Y41">
        <f>SUM('TI1'!X14:X32)</f>
        <v>10</v>
      </c>
      <c r="Z41">
        <f>SUM('TI1'!Y14:Y32)</f>
        <v>5</v>
      </c>
      <c r="AA41">
        <f>SUM('TI1'!Z14:Z32)</f>
        <v>1</v>
      </c>
      <c r="AB41" s="65">
        <f t="shared" si="10"/>
        <v>19</v>
      </c>
      <c r="AC41">
        <f>SUM('TI1'!AB14:AB32)</f>
        <v>12</v>
      </c>
      <c r="AD41">
        <f>SUM('TI1'!AC14:AC32)</f>
        <v>43</v>
      </c>
      <c r="AE41">
        <f>SUM('TI1'!AD14:AD32)</f>
        <v>19</v>
      </c>
      <c r="AF41">
        <f>SUM('TI1'!AE14:AE32)</f>
        <v>27</v>
      </c>
      <c r="AG41">
        <f>SUM('TI1'!AF14:AF32)</f>
        <v>4</v>
      </c>
      <c r="AI41" s="84">
        <v>8</v>
      </c>
      <c r="AJ41" s="280">
        <v>34</v>
      </c>
      <c r="AK41" s="84">
        <v>63</v>
      </c>
      <c r="AL41">
        <v>3</v>
      </c>
    </row>
    <row r="42" spans="2:40" x14ac:dyDescent="0.2">
      <c r="C42" s="232" t="s">
        <v>1594</v>
      </c>
      <c r="D42">
        <f>SUM('EH1'!C10:C13)</f>
        <v>28</v>
      </c>
      <c r="E42" s="89">
        <f>SUM('EH1'!D10:D13)</f>
        <v>41</v>
      </c>
      <c r="F42">
        <f>SUM('EH1'!E10:E13)</f>
        <v>25</v>
      </c>
      <c r="G42">
        <f>SUM('EH1'!F10:F13)</f>
        <v>11</v>
      </c>
      <c r="H42">
        <f>SUM('EH1'!G10:G13)</f>
        <v>5</v>
      </c>
      <c r="I42" s="65">
        <f t="shared" ref="I42:I47" si="11">SUM(F42:H42)</f>
        <v>41</v>
      </c>
      <c r="J42">
        <f>SUM('EH1'!I10:I13)</f>
        <v>4</v>
      </c>
      <c r="K42">
        <f>SUM('EH1'!J10:J13)</f>
        <v>9</v>
      </c>
      <c r="L42">
        <f>SUM('EH1'!K10:K13)</f>
        <v>4</v>
      </c>
      <c r="M42">
        <f>SUM('EH1'!L10:L13)</f>
        <v>3</v>
      </c>
      <c r="N42">
        <f>SUM('EH1'!M10:M13)</f>
        <v>5</v>
      </c>
      <c r="O42">
        <f>SUM('EH1'!N10:N13)</f>
        <v>7</v>
      </c>
      <c r="P42">
        <f>SUM('EH1'!O10:O13)</f>
        <v>5</v>
      </c>
      <c r="Q42">
        <f>SUM('EH1'!P10:P13)</f>
        <v>6</v>
      </c>
      <c r="R42" s="89">
        <f>SUM('EH1'!Q10:Q13)</f>
        <v>0</v>
      </c>
      <c r="S42">
        <f>SUM('EH1'!R10:R13)</f>
        <v>14</v>
      </c>
      <c r="T42">
        <f>SUM('EH1'!S10:S13)</f>
        <v>25</v>
      </c>
      <c r="U42">
        <f>SUM('EH1'!T10:T13)</f>
        <v>2</v>
      </c>
      <c r="V42" s="89">
        <f>SUM('EH1'!U10:U13)</f>
        <v>0</v>
      </c>
      <c r="W42">
        <f>SUM('EH1'!V10:V13)</f>
        <v>1</v>
      </c>
      <c r="X42">
        <f>SUM('EH1'!W10:W13)</f>
        <v>0</v>
      </c>
      <c r="Y42">
        <f>SUM('EH1'!X10:X13)</f>
        <v>1</v>
      </c>
      <c r="Z42">
        <f>SUM('EH1'!Y10:Y13)</f>
        <v>0</v>
      </c>
      <c r="AA42">
        <f>SUM('EH1'!Z10:Z13)</f>
        <v>2</v>
      </c>
      <c r="AB42" s="65">
        <f t="shared" si="10"/>
        <v>4</v>
      </c>
      <c r="AC42">
        <f>SUM('EH1'!AB10:AB13)</f>
        <v>9</v>
      </c>
      <c r="AD42">
        <f>SUM('EH1'!AC10:AC13)</f>
        <v>10</v>
      </c>
      <c r="AE42">
        <f>SUM('EH1'!AD10:AD13)</f>
        <v>6</v>
      </c>
      <c r="AF42">
        <f>SUM('EH1'!AE10:AE13)</f>
        <v>12</v>
      </c>
      <c r="AG42">
        <f>SUM('EH1'!AF10:AF13)</f>
        <v>0</v>
      </c>
    </row>
    <row r="43" spans="2:40" x14ac:dyDescent="0.2">
      <c r="C43" s="232" t="s">
        <v>1595</v>
      </c>
      <c r="D43">
        <f>SUM('EA1'!C9:C13)</f>
        <v>7</v>
      </c>
      <c r="E43" s="89">
        <f>SUM('EA1'!D9:D13)</f>
        <v>12</v>
      </c>
      <c r="F43">
        <f>SUM('EA1'!E9:E13)</f>
        <v>4</v>
      </c>
      <c r="G43">
        <f>SUM('EA1'!F9:F13)</f>
        <v>8</v>
      </c>
      <c r="H43">
        <f>SUM('EA1'!G9:G13)</f>
        <v>0</v>
      </c>
      <c r="I43" s="65">
        <f t="shared" si="11"/>
        <v>12</v>
      </c>
      <c r="J43">
        <f>SUM('EA1'!I9:I13)</f>
        <v>0</v>
      </c>
      <c r="K43">
        <f>SUM('EA1'!J9:J13)</f>
        <v>2</v>
      </c>
      <c r="L43">
        <f>SUM('EA1'!K9:K13)</f>
        <v>7</v>
      </c>
      <c r="M43">
        <f>SUM('EA1'!L9:L13)</f>
        <v>1</v>
      </c>
      <c r="N43">
        <f>SUM('EA1'!M9:M13)</f>
        <v>0</v>
      </c>
      <c r="O43">
        <f>SUM('EA1'!N9:N13)</f>
        <v>0</v>
      </c>
      <c r="P43">
        <f>SUM('EA1'!O9:O13)</f>
        <v>1</v>
      </c>
      <c r="Q43">
        <f>SUM('EA1'!P9:P13)</f>
        <v>1</v>
      </c>
      <c r="R43" s="89">
        <f>SUM('EA1'!Q9:Q13)</f>
        <v>0</v>
      </c>
      <c r="S43">
        <f>SUM('EA1'!R9:R13)</f>
        <v>4</v>
      </c>
      <c r="T43">
        <f>SUM('EA1'!S9:S13)</f>
        <v>8</v>
      </c>
      <c r="U43">
        <f>SUM('EA1'!T9:T13)</f>
        <v>0</v>
      </c>
      <c r="V43" s="89">
        <f>SUM('EA1'!U9:U13)</f>
        <v>0</v>
      </c>
      <c r="W43">
        <f>SUM('EA1'!V9:V13)</f>
        <v>2</v>
      </c>
      <c r="X43">
        <f>SUM('EA1'!W9:W13)</f>
        <v>0</v>
      </c>
      <c r="Y43">
        <f>SUM('EA1'!X9:X13)</f>
        <v>3</v>
      </c>
      <c r="Z43">
        <f>SUM('EA1'!Y9:Y13)</f>
        <v>0</v>
      </c>
      <c r="AA43">
        <f>SUM('EA1'!Z9:Z13)</f>
        <v>0</v>
      </c>
      <c r="AB43" s="65">
        <f t="shared" si="10"/>
        <v>5</v>
      </c>
      <c r="AC43">
        <f>SUM('EA1'!AB9:AB13)</f>
        <v>1</v>
      </c>
      <c r="AD43">
        <f>SUM('EA1'!AC9:AC13)</f>
        <v>8</v>
      </c>
      <c r="AE43">
        <f>SUM('EA1'!AD9:AD13)</f>
        <v>9</v>
      </c>
      <c r="AF43">
        <f>SUM('EA1'!AE9:AE13)</f>
        <v>6</v>
      </c>
      <c r="AG43">
        <f>SUM('EA1'!AF9:AF13)</f>
        <v>0</v>
      </c>
    </row>
    <row r="44" spans="2:40" x14ac:dyDescent="0.2">
      <c r="C44" s="232" t="s">
        <v>1596</v>
      </c>
      <c r="D44">
        <f>SUM('EI1'!C11:C15)</f>
        <v>32</v>
      </c>
      <c r="E44" s="89">
        <f>SUM('EI1'!D11:D15)</f>
        <v>25</v>
      </c>
      <c r="F44">
        <f>SUM('EI1'!E11:E15)</f>
        <v>14</v>
      </c>
      <c r="G44">
        <f>SUM('EI1'!F11:F15)</f>
        <v>10</v>
      </c>
      <c r="H44">
        <f>SUM('EI1'!G11:G15)</f>
        <v>1</v>
      </c>
      <c r="I44" s="65">
        <f t="shared" si="11"/>
        <v>25</v>
      </c>
      <c r="J44">
        <f>SUM('EI1'!I11:I15)</f>
        <v>1</v>
      </c>
      <c r="K44">
        <f>SUM('EI1'!J11:J15)</f>
        <v>3</v>
      </c>
      <c r="L44">
        <f>SUM('EI1'!K11:K15)</f>
        <v>4</v>
      </c>
      <c r="M44">
        <f>SUM('EI1'!L11:L15)</f>
        <v>4</v>
      </c>
      <c r="N44">
        <f>SUM('EI1'!M11:M15)</f>
        <v>2</v>
      </c>
      <c r="O44">
        <f>SUM('EI1'!N11:N15)</f>
        <v>5</v>
      </c>
      <c r="P44">
        <f>SUM('EI1'!O11:O15)</f>
        <v>3</v>
      </c>
      <c r="Q44">
        <f>SUM('EI1'!P11:P15)</f>
        <v>3</v>
      </c>
      <c r="R44" s="89">
        <f>SUM('EI1'!Q11:Q15)</f>
        <v>0</v>
      </c>
      <c r="S44">
        <f>SUM('EI1'!R11:R15)</f>
        <v>2</v>
      </c>
      <c r="T44">
        <f>SUM('EI1'!S11:S15)</f>
        <v>20</v>
      </c>
      <c r="U44">
        <f>SUM('EI1'!T11:T15)</f>
        <v>3</v>
      </c>
      <c r="V44" s="89">
        <f>SUM('EI1'!U11:U15)</f>
        <v>0</v>
      </c>
      <c r="W44">
        <f>SUM('EI1'!V11:V15)</f>
        <v>0</v>
      </c>
      <c r="X44">
        <f>SUM('EI1'!W11:W15)</f>
        <v>0</v>
      </c>
      <c r="Y44">
        <f>SUM('EI1'!X11:X15)</f>
        <v>2</v>
      </c>
      <c r="Z44">
        <f>SUM('EI1'!Y11:Y15)</f>
        <v>2</v>
      </c>
      <c r="AA44">
        <f>SUM('EI1'!Z11:Z15)</f>
        <v>1</v>
      </c>
      <c r="AB44" s="65">
        <f t="shared" si="10"/>
        <v>5</v>
      </c>
      <c r="AC44">
        <f>SUM('EI1'!AB11:AB15)</f>
        <v>1</v>
      </c>
      <c r="AD44">
        <f>SUM('EI1'!AC11:AC15)</f>
        <v>7</v>
      </c>
      <c r="AE44">
        <f>SUM('EI1'!AD11:AD15)</f>
        <v>6</v>
      </c>
      <c r="AF44">
        <f>SUM('EI1'!AE11:AE15)</f>
        <v>3</v>
      </c>
      <c r="AG44">
        <f>SUM('EI1'!AF11:AF15)</f>
        <v>2</v>
      </c>
    </row>
    <row r="45" spans="2:40" x14ac:dyDescent="0.2">
      <c r="C45" s="246" t="s">
        <v>1597</v>
      </c>
      <c r="D45">
        <f>SUM('MH1'!C17:C22)</f>
        <v>40</v>
      </c>
      <c r="E45" s="89">
        <f>SUM('MH1'!D17:D22)</f>
        <v>39</v>
      </c>
      <c r="F45">
        <f>SUM('MH1'!E17:E22)</f>
        <v>23</v>
      </c>
      <c r="G45">
        <f>SUM('MH1'!F17:F22)</f>
        <v>12</v>
      </c>
      <c r="H45">
        <f>SUM('MH1'!G17:G22)</f>
        <v>4</v>
      </c>
      <c r="I45" s="65">
        <f t="shared" si="11"/>
        <v>39</v>
      </c>
      <c r="J45">
        <f>SUM('MH1'!I17:I22)</f>
        <v>1</v>
      </c>
      <c r="K45">
        <f>SUM('MH1'!J17:J22)</f>
        <v>3</v>
      </c>
      <c r="L45">
        <f>SUM('MH1'!K17:K22)</f>
        <v>10</v>
      </c>
      <c r="M45">
        <f>SUM('MH1'!L17:L22)</f>
        <v>4</v>
      </c>
      <c r="N45">
        <f>SUM('MH1'!M17:M22)</f>
        <v>7</v>
      </c>
      <c r="O45">
        <v>4</v>
      </c>
      <c r="P45">
        <f>SUM('MH1'!O17:O22)</f>
        <v>4</v>
      </c>
      <c r="Q45">
        <f>SUM('MH1'!P17:P22)</f>
        <v>5</v>
      </c>
      <c r="R45" s="89">
        <f>SUM('MH1'!Q17:Q22)</f>
        <v>0</v>
      </c>
      <c r="S45">
        <f>SUM('MH1'!R17:R22)</f>
        <v>23</v>
      </c>
      <c r="T45">
        <f>SUM('MH1'!S17:S22)</f>
        <v>15</v>
      </c>
      <c r="U45">
        <f>SUM('MH1'!T17:T22)</f>
        <v>1</v>
      </c>
      <c r="V45" s="89">
        <f>SUM('MH1'!U17:U22)</f>
        <v>0</v>
      </c>
      <c r="W45">
        <f>SUM('MH1'!V17:V22)</f>
        <v>1</v>
      </c>
      <c r="X45">
        <f>SUM('MH1'!W17:W22)</f>
        <v>1</v>
      </c>
      <c r="Y45">
        <f>SUM('MH1'!X17:X22)</f>
        <v>4</v>
      </c>
      <c r="Z45">
        <f>SUM('MH1'!Y17:Y22)</f>
        <v>0</v>
      </c>
      <c r="AA45">
        <f>SUM('MH1'!Z17:Z22)</f>
        <v>0</v>
      </c>
      <c r="AB45" s="65">
        <f t="shared" si="10"/>
        <v>6</v>
      </c>
      <c r="AC45">
        <f>SUM('MH1'!AB17:AB22)</f>
        <v>7</v>
      </c>
      <c r="AD45">
        <f>SUM('MH1'!AC17:AC22)</f>
        <v>16</v>
      </c>
      <c r="AE45">
        <f>SUM('MH1'!AD17:AD22)</f>
        <v>13</v>
      </c>
      <c r="AF45">
        <f>SUM('MH1'!AE17:AE22)</f>
        <v>7</v>
      </c>
      <c r="AG45">
        <f>SUM('MH1'!AF17:AF22)</f>
        <v>2</v>
      </c>
    </row>
    <row r="46" spans="2:40" x14ac:dyDescent="0.2">
      <c r="C46" s="246" t="s">
        <v>1598</v>
      </c>
      <c r="D46">
        <f>SUM('MA1'!C14:C19)</f>
        <v>15</v>
      </c>
      <c r="E46" s="89">
        <f>SUM('MA1'!D14:D19)</f>
        <v>21</v>
      </c>
      <c r="F46">
        <f>SUM('MA1'!E14:E19)</f>
        <v>11</v>
      </c>
      <c r="G46">
        <f>SUM('MA1'!F14:F19)</f>
        <v>10</v>
      </c>
      <c r="H46">
        <f>SUM('MA1'!G14:G19)</f>
        <v>0</v>
      </c>
      <c r="I46" s="65">
        <f t="shared" si="11"/>
        <v>21</v>
      </c>
      <c r="J46">
        <f>SUM('MA1'!I14:I19)</f>
        <v>0</v>
      </c>
      <c r="K46">
        <f>SUM('MA1'!J14:J19)</f>
        <v>5</v>
      </c>
      <c r="L46">
        <f>SUM('MA1'!K14:K19)</f>
        <v>8</v>
      </c>
      <c r="M46">
        <f>SUM('MA1'!L14:L19)</f>
        <v>3</v>
      </c>
      <c r="N46">
        <f>SUM('MA1'!M14:M19)</f>
        <v>0</v>
      </c>
      <c r="O46">
        <f>SUM('MA1'!N14:N19)</f>
        <v>1</v>
      </c>
      <c r="P46">
        <f>SUM('MA1'!O14:O19)</f>
        <v>2</v>
      </c>
      <c r="Q46">
        <f>SUM('MA1'!P14:P19)</f>
        <v>2</v>
      </c>
      <c r="R46" s="89">
        <f>SUM('MA1'!Q14:Q19)</f>
        <v>0</v>
      </c>
      <c r="S46">
        <f>SUM('MA1'!R14:R19)</f>
        <v>7</v>
      </c>
      <c r="T46">
        <f>SUM('MA1'!S14:S19)</f>
        <v>14</v>
      </c>
      <c r="U46">
        <f>SUM('MA1'!T14:T19)</f>
        <v>0</v>
      </c>
      <c r="V46" s="89">
        <f>SUM('MA1'!U14:U19)</f>
        <v>0</v>
      </c>
      <c r="W46">
        <f>SUM('MA1'!V14:V19)</f>
        <v>2</v>
      </c>
      <c r="X46">
        <f>SUM('MA1'!W14:W19)</f>
        <v>0</v>
      </c>
      <c r="Y46">
        <f>SUM('MA1'!X14:X19)</f>
        <v>3</v>
      </c>
      <c r="Z46">
        <f>SUM('MA1'!Y14:Y19)</f>
        <v>0</v>
      </c>
      <c r="AA46">
        <f>SUM('MA1'!Z14:Z19)</f>
        <v>1</v>
      </c>
      <c r="AB46" s="65">
        <f t="shared" si="10"/>
        <v>6</v>
      </c>
      <c r="AC46">
        <f>SUM('MA1'!AB14:AB19)</f>
        <v>10</v>
      </c>
      <c r="AD46">
        <f>SUM('MA1'!AC14:AC19)</f>
        <v>8</v>
      </c>
      <c r="AE46">
        <f>SUM('MA1'!AD14:AD19)</f>
        <v>21</v>
      </c>
      <c r="AF46">
        <f>SUM('MA1'!AE14:AE19)</f>
        <v>15</v>
      </c>
      <c r="AG46">
        <f>SUM('MA1'!AF14:AF19)</f>
        <v>2</v>
      </c>
      <c r="AJ46" s="277" t="s">
        <v>1187</v>
      </c>
      <c r="AK46" s="140" t="s">
        <v>1189</v>
      </c>
      <c r="AL46" s="139" t="s">
        <v>1195</v>
      </c>
      <c r="AM46" s="240" t="s">
        <v>1190</v>
      </c>
      <c r="AN46" s="278" t="s">
        <v>120</v>
      </c>
    </row>
    <row r="47" spans="2:40" ht="15.75" thickBot="1" x14ac:dyDescent="0.3">
      <c r="C47" s="246" t="s">
        <v>1599</v>
      </c>
      <c r="D47">
        <f>SUM('MI1'!C16:C27)</f>
        <v>49</v>
      </c>
      <c r="E47" s="89">
        <f>SUM('MI1'!D16:D27)</f>
        <v>59</v>
      </c>
      <c r="F47">
        <f>SUM('MI1'!E16:E27)</f>
        <v>34</v>
      </c>
      <c r="G47">
        <f>SUM('MI1'!F16:F27)</f>
        <v>23</v>
      </c>
      <c r="H47">
        <f>SUM('MI1'!G16:G27)</f>
        <v>2</v>
      </c>
      <c r="I47" s="65">
        <f t="shared" si="11"/>
        <v>59</v>
      </c>
      <c r="J47">
        <f>SUM('MI1'!I16:I27)</f>
        <v>1</v>
      </c>
      <c r="K47">
        <f>SUM('MI1'!J16:J27)</f>
        <v>6</v>
      </c>
      <c r="L47">
        <f>SUM('MI1'!K16:K27)</f>
        <v>10</v>
      </c>
      <c r="M47">
        <v>9</v>
      </c>
      <c r="N47">
        <f>SUM('MI1'!M16:M27)</f>
        <v>2</v>
      </c>
      <c r="O47">
        <f>SUM('MI1'!N16:N27)</f>
        <v>6</v>
      </c>
      <c r="P47">
        <f>SUM('MI1'!O16:O27)</f>
        <v>12</v>
      </c>
      <c r="Q47">
        <f>SUM('MI1'!P16:P27)</f>
        <v>12</v>
      </c>
      <c r="R47" s="89">
        <f>SUM('MI1'!Q16:Q27)</f>
        <v>0</v>
      </c>
      <c r="S47">
        <f>SUM('MI1'!R16:R27)</f>
        <v>22</v>
      </c>
      <c r="T47">
        <f>SUM('MI1'!S16:S27)</f>
        <v>36</v>
      </c>
      <c r="U47">
        <f>SUM('MI1'!T16:T27)</f>
        <v>1</v>
      </c>
      <c r="V47" s="89">
        <f>SUM('MI1'!U16:U27)</f>
        <v>0</v>
      </c>
      <c r="W47">
        <f>SUM('MI1'!V16:V27)</f>
        <v>3</v>
      </c>
      <c r="X47">
        <f>SUM('MI1'!W16:W27)</f>
        <v>1</v>
      </c>
      <c r="Y47">
        <f>SUM('MI1'!X16:X27)</f>
        <v>4</v>
      </c>
      <c r="Z47">
        <f>SUM('MI1'!Y16:Y27)</f>
        <v>3</v>
      </c>
      <c r="AA47">
        <f>SUM('MI1'!Z16:Z27)</f>
        <v>1</v>
      </c>
      <c r="AB47" s="65">
        <f t="shared" si="10"/>
        <v>12</v>
      </c>
      <c r="AC47">
        <f>SUM('MI1'!AB16:AB27)</f>
        <v>5</v>
      </c>
      <c r="AD47">
        <f>SUM('MI1'!AC16:AC27)</f>
        <v>10</v>
      </c>
      <c r="AE47">
        <f>SUM('MI1'!AD16:AD27)</f>
        <v>43</v>
      </c>
      <c r="AF47">
        <f>SUM('MI1'!AE16:AE27)</f>
        <v>45</v>
      </c>
      <c r="AG47">
        <f>SUM('MI1'!AF16:AF27)</f>
        <v>6</v>
      </c>
      <c r="AI47" s="84">
        <v>3</v>
      </c>
      <c r="AJ47">
        <v>19</v>
      </c>
      <c r="AK47" s="280">
        <v>0</v>
      </c>
      <c r="AL47" s="281">
        <v>65</v>
      </c>
      <c r="AM47">
        <v>8</v>
      </c>
      <c r="AN47">
        <v>8</v>
      </c>
    </row>
    <row r="48" spans="2:40" ht="15.75" thickBot="1" x14ac:dyDescent="0.3">
      <c r="C48" s="237" t="s">
        <v>1600</v>
      </c>
      <c r="D48" s="260">
        <f>SUM(D39:D47)</f>
        <v>438</v>
      </c>
      <c r="E48" s="266">
        <f>SUM(E39:E47)</f>
        <v>419</v>
      </c>
      <c r="F48" s="84">
        <f t="shared" ref="F48:AA48" si="12">SUM(F39:F47)</f>
        <v>269</v>
      </c>
      <c r="G48" s="84">
        <f t="shared" si="12"/>
        <v>134</v>
      </c>
      <c r="H48" s="84">
        <f t="shared" si="12"/>
        <v>16</v>
      </c>
      <c r="I48" s="84">
        <f>SUM(I39:I47)</f>
        <v>419</v>
      </c>
      <c r="J48" s="84">
        <f t="shared" si="12"/>
        <v>30</v>
      </c>
      <c r="K48" s="84">
        <f t="shared" si="12"/>
        <v>55</v>
      </c>
      <c r="L48" s="84">
        <f t="shared" si="12"/>
        <v>85</v>
      </c>
      <c r="M48" s="84">
        <f t="shared" si="12"/>
        <v>63</v>
      </c>
      <c r="N48" s="84">
        <f t="shared" si="12"/>
        <v>40</v>
      </c>
      <c r="O48" s="84">
        <f t="shared" si="12"/>
        <v>45</v>
      </c>
      <c r="P48" s="84">
        <f t="shared" si="12"/>
        <v>46</v>
      </c>
      <c r="Q48" s="84">
        <f t="shared" si="12"/>
        <v>55</v>
      </c>
      <c r="R48" s="84">
        <f>SUM(J48:Q48)</f>
        <v>419</v>
      </c>
      <c r="S48" s="84">
        <f t="shared" si="12"/>
        <v>190</v>
      </c>
      <c r="T48" s="84">
        <f t="shared" si="12"/>
        <v>216</v>
      </c>
      <c r="U48" s="84">
        <f t="shared" si="12"/>
        <v>13</v>
      </c>
      <c r="V48" s="84">
        <f>SUM(S48:U48)</f>
        <v>419</v>
      </c>
      <c r="W48" s="84">
        <f t="shared" si="12"/>
        <v>19</v>
      </c>
      <c r="X48" s="84">
        <f t="shared" si="12"/>
        <v>5</v>
      </c>
      <c r="Y48" s="84">
        <f t="shared" si="12"/>
        <v>39</v>
      </c>
      <c r="Z48" s="84">
        <f t="shared" si="12"/>
        <v>10</v>
      </c>
      <c r="AA48" s="84">
        <f t="shared" si="12"/>
        <v>8</v>
      </c>
      <c r="AB48" s="267">
        <f t="shared" ref="AB48:AG48" si="13">SUM(AB39:AB47)</f>
        <v>81</v>
      </c>
      <c r="AC48">
        <f t="shared" si="13"/>
        <v>83</v>
      </c>
      <c r="AD48">
        <f t="shared" si="13"/>
        <v>175</v>
      </c>
      <c r="AE48">
        <f t="shared" si="13"/>
        <v>205</v>
      </c>
      <c r="AF48">
        <f t="shared" si="13"/>
        <v>187</v>
      </c>
      <c r="AG48">
        <f t="shared" si="13"/>
        <v>25</v>
      </c>
      <c r="AH48" s="269">
        <f>SUM(AC48:AG48)</f>
        <v>675</v>
      </c>
      <c r="AI48" s="84">
        <v>4</v>
      </c>
      <c r="AJ48">
        <v>31</v>
      </c>
      <c r="AK48">
        <v>6</v>
      </c>
      <c r="AL48">
        <v>41</v>
      </c>
      <c r="AM48">
        <v>10</v>
      </c>
      <c r="AN48">
        <v>12</v>
      </c>
    </row>
    <row r="49" spans="2:40" ht="15.75" thickBot="1" x14ac:dyDescent="0.3">
      <c r="C49" s="249" t="s">
        <v>1570</v>
      </c>
      <c r="D49" s="250"/>
      <c r="E49" s="251"/>
      <c r="F49" s="250">
        <f>SUM(F48*100)/E48</f>
        <v>64.200477326968979</v>
      </c>
      <c r="G49" s="250">
        <f>SUM(G48*100)/E48</f>
        <v>31.980906921241051</v>
      </c>
      <c r="H49" s="250">
        <f>SUM(H48*100)/E48</f>
        <v>3.8186157517899759</v>
      </c>
      <c r="I49" s="251">
        <f>SUM(F49:H49)</f>
        <v>100.00000000000001</v>
      </c>
      <c r="J49" s="250">
        <f>SUM(J48*100)/E48</f>
        <v>7.1599045346062056</v>
      </c>
      <c r="K49" s="250">
        <f>SUM(K48*100)/E48</f>
        <v>13.126491646778042</v>
      </c>
      <c r="L49" s="250">
        <f>SUM(L48*100)/E48</f>
        <v>20.286396181384248</v>
      </c>
      <c r="M49" s="250">
        <f>SUM(M48*100)/E48</f>
        <v>15.035799522673031</v>
      </c>
      <c r="N49" s="250">
        <f>SUM(N48*100)/E48</f>
        <v>9.5465393794749396</v>
      </c>
      <c r="O49" s="250">
        <f>SUM(O48*100)/E48</f>
        <v>10.739856801909308</v>
      </c>
      <c r="P49" s="250">
        <f>SUM(P48*100)/E48</f>
        <v>10.978520286396181</v>
      </c>
      <c r="Q49" s="250">
        <f>SUM(Q48*100)/E48</f>
        <v>13.126491646778042</v>
      </c>
      <c r="R49" s="251">
        <f>SUM(J49:Q49)</f>
        <v>100</v>
      </c>
      <c r="S49" s="250">
        <f>SUM(S48*100)/E48</f>
        <v>45.346062052505964</v>
      </c>
      <c r="T49" s="250">
        <f>SUM(T48*100)/E48</f>
        <v>51.551312649164679</v>
      </c>
      <c r="U49" s="250">
        <f>SUM(U48*100)/E48</f>
        <v>3.1026252983293556</v>
      </c>
      <c r="V49" s="251">
        <f>SUM(S49:U49)</f>
        <v>100</v>
      </c>
      <c r="W49" s="250">
        <f>SUM(W48*100)/AB48</f>
        <v>23.456790123456791</v>
      </c>
      <c r="X49" s="250">
        <f>SUM(X48*100)/AB48</f>
        <v>6.1728395061728394</v>
      </c>
      <c r="Y49" s="250">
        <f>SUM(Y48*100)/AB48</f>
        <v>48.148148148148145</v>
      </c>
      <c r="Z49" s="250">
        <f>SUM(Z48*100)/AB48</f>
        <v>12.345679012345679</v>
      </c>
      <c r="AA49" s="250">
        <f>SUM(AA48*100)/AB48</f>
        <v>9.8765432098765427</v>
      </c>
      <c r="AB49" s="251">
        <f>SUM(W49:AA49)</f>
        <v>100</v>
      </c>
      <c r="AC49" s="250">
        <f>SUM(AC48*100)/AH48</f>
        <v>12.296296296296296</v>
      </c>
      <c r="AD49" s="250">
        <f>SUM(AD48*100)/AH48</f>
        <v>25.925925925925927</v>
      </c>
      <c r="AE49" s="250">
        <f>SUM(AE48*100)/AH48</f>
        <v>30.37037037037037</v>
      </c>
      <c r="AF49" s="250">
        <f>SUM(AF48*100)/AH48</f>
        <v>27.703703703703702</v>
      </c>
      <c r="AG49" s="265">
        <f>SUM(AG48*100)/AH48</f>
        <v>3.7037037037037037</v>
      </c>
      <c r="AH49">
        <f>SUM(AC49:AG49)</f>
        <v>100.00000000000001</v>
      </c>
      <c r="AI49" s="84">
        <v>5</v>
      </c>
      <c r="AJ49">
        <v>28</v>
      </c>
      <c r="AK49" s="280">
        <v>0</v>
      </c>
      <c r="AL49" s="84">
        <v>65</v>
      </c>
      <c r="AM49">
        <v>1</v>
      </c>
      <c r="AN49">
        <v>6</v>
      </c>
    </row>
    <row r="50" spans="2:40" ht="15" x14ac:dyDescent="0.25">
      <c r="AI50" s="84">
        <v>6</v>
      </c>
      <c r="AJ50">
        <v>23</v>
      </c>
      <c r="AK50">
        <v>6</v>
      </c>
      <c r="AL50">
        <v>48</v>
      </c>
      <c r="AM50">
        <v>12</v>
      </c>
      <c r="AN50">
        <v>10</v>
      </c>
    </row>
    <row r="51" spans="2:40" ht="15" x14ac:dyDescent="0.25">
      <c r="B51" s="234">
        <v>7</v>
      </c>
      <c r="C51" s="240" t="s">
        <v>1612</v>
      </c>
      <c r="D51">
        <f>SUM('TH2'!C22:C28)</f>
        <v>52</v>
      </c>
      <c r="E51" s="65">
        <f>SUM('TH2'!D22:D28)</f>
        <v>53</v>
      </c>
      <c r="F51" s="64">
        <f>SUM('TH2'!E22:E28)</f>
        <v>23</v>
      </c>
      <c r="G51" s="64">
        <f>SUM('TH2'!F22:F28)</f>
        <v>23</v>
      </c>
      <c r="H51" s="64">
        <f>SUM('TH2'!G22:G28)</f>
        <v>7</v>
      </c>
      <c r="I51" s="65">
        <f>SUM(F51:H51)</f>
        <v>53</v>
      </c>
      <c r="J51" s="64">
        <f>SUM('TH2'!I22:I28)</f>
        <v>6</v>
      </c>
      <c r="K51" s="64">
        <f>SUM('TH2'!J22:J28)</f>
        <v>7</v>
      </c>
      <c r="L51" s="64">
        <f>SUM('TH2'!K22:K28)</f>
        <v>9</v>
      </c>
      <c r="M51" s="64">
        <f>SUM('TH2'!L22:L28)</f>
        <v>6</v>
      </c>
      <c r="N51" s="64">
        <f>SUM('TH2'!M22:M28)</f>
        <v>8</v>
      </c>
      <c r="O51" s="64">
        <f>SUM('TH2'!N22:N28)</f>
        <v>5</v>
      </c>
      <c r="P51" s="73">
        <f>SUM('TH2'!O22:O28)</f>
        <v>5</v>
      </c>
      <c r="Q51" s="73">
        <f>SUM('TH2'!P22:P28)</f>
        <v>7</v>
      </c>
      <c r="R51" s="67">
        <f>SUM('TH2'!Q22:Q28)</f>
        <v>0</v>
      </c>
      <c r="S51" s="64">
        <f>SUM('TH2'!R22:R28)</f>
        <v>17</v>
      </c>
      <c r="T51" s="64">
        <f>SUM('TH2'!S22:S28)</f>
        <v>33</v>
      </c>
      <c r="U51" s="64">
        <f>SUM('TH2'!T22:T28)</f>
        <v>3</v>
      </c>
      <c r="V51" s="65">
        <f>SUM('TH2'!U22:U28)</f>
        <v>0</v>
      </c>
      <c r="W51" s="64">
        <f>SUM('TH2'!V22:V28)</f>
        <v>2</v>
      </c>
      <c r="X51" s="64">
        <f>SUM('TH2'!W22:W28)</f>
        <v>0</v>
      </c>
      <c r="Y51" s="64">
        <f>SUM('TH2'!X22:X28)</f>
        <v>4</v>
      </c>
      <c r="Z51" s="64">
        <f>SUM('TH2'!Y22:Y28)</f>
        <v>0</v>
      </c>
      <c r="AA51" s="64">
        <f>SUM('TH2'!Z22:Z28)</f>
        <v>1</v>
      </c>
      <c r="AB51" s="65">
        <f>SUM(W51:AA51)</f>
        <v>7</v>
      </c>
      <c r="AC51">
        <f>SUM('TH2'!AB22:AB28)</f>
        <v>18</v>
      </c>
      <c r="AD51">
        <f>SUM('TH2'!AC22:AC28)</f>
        <v>33</v>
      </c>
      <c r="AE51">
        <f>SUM('TH2'!AD22:AD28)</f>
        <v>17</v>
      </c>
      <c r="AF51">
        <f>SUM('TH2'!AE22:AE28)</f>
        <v>12</v>
      </c>
      <c r="AG51">
        <f>SUM('TH2'!AF22:AF28)</f>
        <v>1</v>
      </c>
      <c r="AI51" s="84">
        <v>7</v>
      </c>
      <c r="AJ51">
        <v>20</v>
      </c>
      <c r="AK51" s="280">
        <v>0</v>
      </c>
      <c r="AL51">
        <v>47</v>
      </c>
      <c r="AM51">
        <v>4</v>
      </c>
      <c r="AN51">
        <v>29</v>
      </c>
    </row>
    <row r="52" spans="2:40" ht="15" x14ac:dyDescent="0.25">
      <c r="C52" s="240" t="s">
        <v>1613</v>
      </c>
      <c r="D52">
        <f>SUM('TA2'!C18:C22)</f>
        <v>39</v>
      </c>
      <c r="E52" s="89">
        <f>SUM('TA2'!D18:D22)</f>
        <v>34</v>
      </c>
      <c r="F52">
        <f>SUM('TA2'!E18:E22)</f>
        <v>25</v>
      </c>
      <c r="G52">
        <f>SUM('TA2'!F18:F22)</f>
        <v>9</v>
      </c>
      <c r="H52">
        <f>SUM('TA2'!G18:G22)</f>
        <v>0</v>
      </c>
      <c r="I52" s="65">
        <f t="shared" ref="I52:I59" si="14">SUM(F52:H52)</f>
        <v>34</v>
      </c>
      <c r="J52">
        <f>SUM('TA2'!I18:I22)</f>
        <v>6</v>
      </c>
      <c r="K52">
        <f>SUM('TA2'!J18:J22)</f>
        <v>3</v>
      </c>
      <c r="L52">
        <f>SUM('TA2'!K18:K22)</f>
        <v>4</v>
      </c>
      <c r="M52">
        <f>SUM('TA2'!L18:L22)</f>
        <v>4</v>
      </c>
      <c r="N52">
        <f>SUM('TA2'!M18:M22)</f>
        <v>4</v>
      </c>
      <c r="O52">
        <f>SUM('TA2'!N18:N22)</f>
        <v>2</v>
      </c>
      <c r="P52">
        <f>SUM('TA2'!O18:O22)</f>
        <v>4</v>
      </c>
      <c r="Q52">
        <f>SUM('TA2'!P18:P22)</f>
        <v>7</v>
      </c>
      <c r="R52" s="89">
        <v>0</v>
      </c>
      <c r="S52">
        <f>SUM('TA2'!R18:R22)</f>
        <v>12</v>
      </c>
      <c r="T52">
        <f>SUM('TA2'!S18:S22)</f>
        <v>18</v>
      </c>
      <c r="U52">
        <f>SUM('TA2'!T18:T22)</f>
        <v>4</v>
      </c>
      <c r="V52" s="89">
        <v>0</v>
      </c>
      <c r="W52">
        <f>SUM('TA2'!V18:V22)</f>
        <v>1</v>
      </c>
      <c r="X52">
        <f>SUM('TA2'!W18:W22)</f>
        <v>0</v>
      </c>
      <c r="Y52">
        <f>SUM('TA2'!X18:X22)</f>
        <v>3</v>
      </c>
      <c r="Z52">
        <f>SUM('TA2'!Y18:Y22)</f>
        <v>0</v>
      </c>
      <c r="AA52">
        <f>SUM('TA2'!Z18:Z22)</f>
        <v>1</v>
      </c>
      <c r="AB52" s="65">
        <f t="shared" ref="AB52:AB59" si="15">SUM(W52:AA52)</f>
        <v>5</v>
      </c>
      <c r="AC52">
        <f>SUM('TA2'!AB18:AB22)</f>
        <v>5</v>
      </c>
      <c r="AD52">
        <f>SUM('TA2'!AC18:AC22)</f>
        <v>4</v>
      </c>
      <c r="AE52">
        <f>SUM('TA2'!AD18:AD22)</f>
        <v>10</v>
      </c>
      <c r="AF52">
        <f>SUM('TA2'!AE18:AE22)</f>
        <v>13</v>
      </c>
      <c r="AG52">
        <f>SUM('TA2'!AF18:AF22)</f>
        <v>2</v>
      </c>
      <c r="AI52" s="84">
        <v>8</v>
      </c>
      <c r="AJ52">
        <v>26</v>
      </c>
      <c r="AK52">
        <v>8</v>
      </c>
      <c r="AL52">
        <v>40</v>
      </c>
      <c r="AM52">
        <v>11</v>
      </c>
      <c r="AN52">
        <v>15</v>
      </c>
    </row>
    <row r="53" spans="2:40" x14ac:dyDescent="0.2">
      <c r="C53" s="240" t="s">
        <v>1614</v>
      </c>
      <c r="D53">
        <f>SUM('TI2'!C25:C38)</f>
        <v>46</v>
      </c>
      <c r="E53" s="247">
        <f>SUM('TI2'!D25:D38)</f>
        <v>61</v>
      </c>
      <c r="F53">
        <f>SUM('TI2'!E25:E38)</f>
        <v>37</v>
      </c>
      <c r="G53">
        <f>SUM('TI2'!F25:F38)</f>
        <v>24</v>
      </c>
      <c r="H53">
        <f>SUM('TI2'!G25:G38)</f>
        <v>0</v>
      </c>
      <c r="I53" s="65">
        <f t="shared" si="14"/>
        <v>61</v>
      </c>
      <c r="J53">
        <f>SUM('TI2'!I25:I38)</f>
        <v>12</v>
      </c>
      <c r="K53">
        <f>SUM('TI2'!J25:J38)</f>
        <v>8</v>
      </c>
      <c r="L53">
        <f>SUM('TI2'!K25:K38)</f>
        <v>8</v>
      </c>
      <c r="M53">
        <f>SUM('TI2'!L25:L38)</f>
        <v>5</v>
      </c>
      <c r="N53">
        <f>SUM('TI2'!M25:M38)</f>
        <v>7</v>
      </c>
      <c r="O53">
        <f>SUM('TI2'!N25:N38)</f>
        <v>8</v>
      </c>
      <c r="P53">
        <f>SUM('TI2'!O25:O38)</f>
        <v>5</v>
      </c>
      <c r="Q53">
        <f>SUM('TI2'!P25:P38)</f>
        <v>8</v>
      </c>
      <c r="R53" s="98">
        <f>SUM('TI2'!Q25:Q38)</f>
        <v>0</v>
      </c>
      <c r="S53">
        <f>SUM('TI2'!R25:R38)</f>
        <v>17</v>
      </c>
      <c r="T53">
        <f>SUM('TI2'!S25:S38)</f>
        <v>41</v>
      </c>
      <c r="U53" s="90">
        <f>SUM('TI2'!T25:T38)</f>
        <v>3</v>
      </c>
      <c r="V53" s="89">
        <f>SUM('TI2'!U25:U38)</f>
        <v>0</v>
      </c>
      <c r="W53" s="248">
        <f>SUM('TI2'!V25:V38)</f>
        <v>3</v>
      </c>
      <c r="X53">
        <f>SUM('TI2'!W25:W38)</f>
        <v>0</v>
      </c>
      <c r="Y53">
        <f>SUM('TI2'!X25:X38)</f>
        <v>6</v>
      </c>
      <c r="Z53">
        <f>SUM('TI2'!Y25:Y38)</f>
        <v>2</v>
      </c>
      <c r="AA53">
        <f>SUM('TI2'!Z25:Z38)</f>
        <v>3</v>
      </c>
      <c r="AB53" s="65">
        <f t="shared" si="15"/>
        <v>14</v>
      </c>
      <c r="AC53" s="151">
        <f>SUM('TI2'!AB25:AB38)</f>
        <v>13</v>
      </c>
      <c r="AD53" s="151">
        <f>SUM('TI2'!AC25:AC38)</f>
        <v>11</v>
      </c>
      <c r="AE53" s="151">
        <f>SUM('TI2'!AD25:AD38)</f>
        <v>28</v>
      </c>
      <c r="AF53" s="151">
        <f>SUM('TI2'!AE25:AE38)</f>
        <v>20</v>
      </c>
      <c r="AG53" s="151">
        <f>SUM('TI2'!AF25:AF38)</f>
        <v>2</v>
      </c>
    </row>
    <row r="54" spans="2:40" x14ac:dyDescent="0.2">
      <c r="C54" s="232" t="s">
        <v>1615</v>
      </c>
      <c r="D54">
        <f>SUM('EH2'!C16:C19)</f>
        <v>27</v>
      </c>
      <c r="E54" s="65">
        <f>SUM('EH2'!D16:D19)</f>
        <v>30</v>
      </c>
      <c r="F54" s="64">
        <f>SUM('EH2'!E16:E19)</f>
        <v>23</v>
      </c>
      <c r="G54" s="64">
        <f>SUM('EH2'!F16:F19)</f>
        <v>7</v>
      </c>
      <c r="H54" s="64">
        <f>SUM('EH2'!G16:G19)</f>
        <v>0</v>
      </c>
      <c r="I54" s="65">
        <f t="shared" si="14"/>
        <v>30</v>
      </c>
      <c r="J54" s="64">
        <f>SUM('EH2'!I16:I19)</f>
        <v>3</v>
      </c>
      <c r="K54" s="64">
        <f>SUM('EH2'!J16:J19)</f>
        <v>6</v>
      </c>
      <c r="L54" s="64">
        <f>SUM('EH2'!K16:K19)</f>
        <v>3</v>
      </c>
      <c r="M54" s="64">
        <f>SUM('EH2'!L16:L19)</f>
        <v>3</v>
      </c>
      <c r="N54" s="64">
        <f>SUM('EH2'!M16:M19)</f>
        <v>2</v>
      </c>
      <c r="O54" s="64">
        <f>SUM('EH2'!N16:N19)</f>
        <v>4</v>
      </c>
      <c r="P54" s="73">
        <f>SUM('EH2'!O16:O19)</f>
        <v>5</v>
      </c>
      <c r="Q54" s="73">
        <f>SUM('EH2'!P16:P19)</f>
        <v>4</v>
      </c>
      <c r="R54" s="67">
        <f>SUM('EH2'!Q16:Q19)</f>
        <v>0</v>
      </c>
      <c r="S54" s="64">
        <f>SUM('EH2'!R16:R19)</f>
        <v>8</v>
      </c>
      <c r="T54" s="64">
        <f>SUM('EH2'!S16:S19)</f>
        <v>21</v>
      </c>
      <c r="U54" s="64">
        <f>SUM('EH2'!T16:T19)</f>
        <v>1</v>
      </c>
      <c r="V54" s="65">
        <f>SUM('EH2'!U16:U19)</f>
        <v>0</v>
      </c>
      <c r="W54" s="64">
        <f>SUM('EH2'!V16:V19)</f>
        <v>1</v>
      </c>
      <c r="X54" s="64">
        <f>SUM('EH2'!W16:W19)</f>
        <v>0</v>
      </c>
      <c r="Y54" s="64">
        <f>SUM('EH2'!X16:X19)</f>
        <v>1</v>
      </c>
      <c r="Z54" s="64">
        <f>SUM('EH2'!Y16:Y19)</f>
        <v>0</v>
      </c>
      <c r="AA54" s="64">
        <f>SUM('EH2'!Z16:Z19)</f>
        <v>2</v>
      </c>
      <c r="AB54" s="65">
        <f t="shared" si="15"/>
        <v>4</v>
      </c>
      <c r="AC54">
        <f>SUM('EH2'!AB16:AB19)</f>
        <v>4</v>
      </c>
      <c r="AD54">
        <f>SUM('EH2'!AC16:AC19)</f>
        <v>9</v>
      </c>
      <c r="AE54">
        <f>SUM('EH2'!AD16:AD19)</f>
        <v>8</v>
      </c>
      <c r="AF54">
        <f>SUM('EH2'!AE16:AE19)</f>
        <v>7</v>
      </c>
      <c r="AG54">
        <f>SUM('EH2'!AF16:AF19)</f>
        <v>0</v>
      </c>
    </row>
    <row r="55" spans="2:40" x14ac:dyDescent="0.2">
      <c r="C55" s="232" t="s">
        <v>1616</v>
      </c>
      <c r="D55">
        <f>SUM('EA2'!C20:C26)</f>
        <v>39</v>
      </c>
      <c r="E55" s="65">
        <f>SUM('EA2'!D20:D26)</f>
        <v>43</v>
      </c>
      <c r="F55" s="64">
        <f>SUM('EA2'!E20:E26)</f>
        <v>31</v>
      </c>
      <c r="G55" s="64">
        <f>SUM('EA2'!F20:F26)</f>
        <v>12</v>
      </c>
      <c r="H55" s="64">
        <f>SUM('EA2'!G20:G26)</f>
        <v>0</v>
      </c>
      <c r="I55" s="65">
        <f t="shared" si="14"/>
        <v>43</v>
      </c>
      <c r="J55" s="64">
        <f>SUM('EA2'!I20:I26)</f>
        <v>4</v>
      </c>
      <c r="K55" s="64">
        <f>SUM('EA2'!J20:J26)</f>
        <v>6</v>
      </c>
      <c r="L55" s="64">
        <f>SUM('EA2'!K20:K26)</f>
        <v>10</v>
      </c>
      <c r="M55" s="64">
        <f>SUM('EA2'!L20:L26)</f>
        <v>3</v>
      </c>
      <c r="N55" s="64">
        <f>SUM('EA2'!M20:M26)</f>
        <v>4</v>
      </c>
      <c r="O55" s="64">
        <f>SUM('EA2'!N20:N26)</f>
        <v>5</v>
      </c>
      <c r="P55" s="73">
        <f>SUM('EA2'!O20:O26)</f>
        <v>6</v>
      </c>
      <c r="Q55" s="73">
        <f>SUM('EA2'!P20:P26)</f>
        <v>5</v>
      </c>
      <c r="R55" s="67">
        <f>SUM('EA2'!Q20:Q26)</f>
        <v>0</v>
      </c>
      <c r="S55" s="64">
        <f>SUM('EA2'!R20:R26)</f>
        <v>15</v>
      </c>
      <c r="T55" s="64">
        <f>SUM('EA2'!S20:S26)</f>
        <v>27</v>
      </c>
      <c r="U55" s="64">
        <f>SUM('EA2'!T20:T26)</f>
        <v>1</v>
      </c>
      <c r="V55" s="65">
        <f>SUM('EA2'!U20:U26)</f>
        <v>0</v>
      </c>
      <c r="W55" s="64">
        <f>SUM('EA2'!V20:V26)</f>
        <v>1</v>
      </c>
      <c r="X55" s="64">
        <f>SUM('EA2'!W20:W26)</f>
        <v>0</v>
      </c>
      <c r="Y55" s="64">
        <f>SUM('EA2'!X20:X26)</f>
        <v>3</v>
      </c>
      <c r="Z55" s="64">
        <f>SUM('EA2'!Y20:Y26)</f>
        <v>0</v>
      </c>
      <c r="AA55" s="64">
        <f>SUM('EA2'!Z20:Z26)</f>
        <v>3</v>
      </c>
      <c r="AB55" s="65">
        <f t="shared" si="15"/>
        <v>7</v>
      </c>
      <c r="AC55">
        <f>SUM('EA2'!AB20:AB26)</f>
        <v>7</v>
      </c>
      <c r="AD55">
        <f>SUM('EA2'!AC20:AC26)</f>
        <v>20</v>
      </c>
      <c r="AE55">
        <f>SUM('EA2'!AD20:AD26)</f>
        <v>7</v>
      </c>
      <c r="AF55">
        <f>SUM('EA2'!AE20:AE26)</f>
        <v>2</v>
      </c>
      <c r="AG55">
        <f>SUM('EA2'!AF20:AF26)</f>
        <v>0</v>
      </c>
    </row>
    <row r="56" spans="2:40" x14ac:dyDescent="0.2">
      <c r="C56" s="232" t="s">
        <v>1617</v>
      </c>
      <c r="D56">
        <f>SUM('EI2'!C22:C24)</f>
        <v>19</v>
      </c>
      <c r="E56" s="65">
        <f>SUM('EI2'!D22:D24)</f>
        <v>25</v>
      </c>
      <c r="F56" s="64">
        <f>SUM('EI2'!E22:E24)</f>
        <v>18</v>
      </c>
      <c r="G56" s="64">
        <f>SUM('EI2'!F22:F24)</f>
        <v>7</v>
      </c>
      <c r="H56" s="64">
        <f>SUM('EI2'!G22:G24)</f>
        <v>0</v>
      </c>
      <c r="I56" s="65">
        <f t="shared" si="14"/>
        <v>25</v>
      </c>
      <c r="J56" s="64">
        <f>SUM('EI2'!I22:I24)</f>
        <v>2</v>
      </c>
      <c r="K56" s="64">
        <f>SUM('EI2'!J22:J24)</f>
        <v>6</v>
      </c>
      <c r="L56" s="64">
        <f>SUM('EI2'!K22:K24)</f>
        <v>6</v>
      </c>
      <c r="M56" s="64">
        <f>SUM('EI2'!L22:L24)</f>
        <v>1</v>
      </c>
      <c r="N56" s="64">
        <f>SUM('EI2'!M22:M24)</f>
        <v>2</v>
      </c>
      <c r="O56" s="64">
        <f>SUM('EI2'!N22:N24)</f>
        <v>3</v>
      </c>
      <c r="P56" s="73">
        <f>SUM('EI2'!O22:O24)</f>
        <v>1</v>
      </c>
      <c r="Q56" s="73">
        <f>SUM('EI2'!P22:P24)</f>
        <v>4</v>
      </c>
      <c r="R56" s="67">
        <f>SUM('EI2'!Q22:Q24)</f>
        <v>0</v>
      </c>
      <c r="S56" s="64">
        <f>SUM('EI2'!R22:R24)</f>
        <v>12</v>
      </c>
      <c r="T56" s="64">
        <f>SUM('EI2'!S22:S24)</f>
        <v>10</v>
      </c>
      <c r="U56" s="64">
        <f>SUM('EI2'!T22:T24)</f>
        <v>3</v>
      </c>
      <c r="V56" s="65">
        <f>SUM('EI2'!U22:U24)</f>
        <v>0</v>
      </c>
      <c r="W56" s="64">
        <f>SUM('EI2'!V22:V24)</f>
        <v>0</v>
      </c>
      <c r="X56" s="64">
        <f>SUM('EI2'!W22:W24)</f>
        <v>0</v>
      </c>
      <c r="Y56" s="64">
        <f>SUM('EI2'!X22:X24)</f>
        <v>1</v>
      </c>
      <c r="Z56" s="64">
        <f>SUM('EI2'!Y22:Y24)</f>
        <v>0</v>
      </c>
      <c r="AA56" s="64">
        <f>SUM('EI2'!Z22:Z24)</f>
        <v>2</v>
      </c>
      <c r="AB56" s="65">
        <f t="shared" si="15"/>
        <v>3</v>
      </c>
      <c r="AC56">
        <f>SUM('EI2'!AB22:AB24)</f>
        <v>5</v>
      </c>
      <c r="AD56">
        <f>SUM('EI2'!AC22:AC24)</f>
        <v>6</v>
      </c>
      <c r="AE56">
        <f>SUM('EI2'!AD22:AD24)</f>
        <v>0</v>
      </c>
      <c r="AF56">
        <f>SUM('EI2'!AE22:AE24)</f>
        <v>4</v>
      </c>
      <c r="AG56">
        <f>SUM('EI2'!AF22:AF24)</f>
        <v>0</v>
      </c>
    </row>
    <row r="57" spans="2:40" x14ac:dyDescent="0.2">
      <c r="C57" s="246" t="s">
        <v>1618</v>
      </c>
      <c r="D57">
        <f>SUM('MH2'!C25:C36)</f>
        <v>49</v>
      </c>
      <c r="E57" s="247">
        <f>SUM('MH2'!D25:D36)</f>
        <v>54</v>
      </c>
      <c r="F57">
        <f>SUM('MH2'!E25:E36)</f>
        <v>20</v>
      </c>
      <c r="G57">
        <f>SUM('MH2'!F25:F36)</f>
        <v>31</v>
      </c>
      <c r="H57">
        <f>SUM('MH2'!G25:G36)</f>
        <v>3</v>
      </c>
      <c r="I57" s="65">
        <f t="shared" si="14"/>
        <v>54</v>
      </c>
      <c r="J57">
        <f>SUM('MH2'!I25:I36)</f>
        <v>2</v>
      </c>
      <c r="K57">
        <f>SUM('MH2'!J25:J36)</f>
        <v>10</v>
      </c>
      <c r="L57">
        <f>SUM('MH2'!K25:K36)</f>
        <v>9</v>
      </c>
      <c r="M57">
        <f>SUM('MH2'!L25:L36)</f>
        <v>7</v>
      </c>
      <c r="N57">
        <f>SUM('MH2'!M25:M36)</f>
        <v>5</v>
      </c>
      <c r="O57">
        <f>SUM('MH2'!N25:N36)</f>
        <v>8</v>
      </c>
      <c r="P57">
        <f>SUM('MH2'!O25:O36)</f>
        <v>2</v>
      </c>
      <c r="Q57">
        <v>12</v>
      </c>
      <c r="R57" s="98">
        <f>SUM('MH2'!Q25:Q36)</f>
        <v>0</v>
      </c>
      <c r="S57">
        <f>SUM('MH2'!R25:R36)</f>
        <v>28</v>
      </c>
      <c r="T57">
        <f>SUM('MH2'!S25:S36)</f>
        <v>23</v>
      </c>
      <c r="U57" s="90">
        <v>4</v>
      </c>
      <c r="V57" s="89">
        <f>SUM('MH2'!U25:U36)</f>
        <v>0</v>
      </c>
      <c r="W57" s="248">
        <f>SUM('MH2'!V25:V36)</f>
        <v>4</v>
      </c>
      <c r="X57">
        <f>SUM('MH2'!W25:W36)</f>
        <v>0</v>
      </c>
      <c r="Y57">
        <f>SUM('MH2'!X25:X36)</f>
        <v>5</v>
      </c>
      <c r="Z57">
        <f>SUM('MH2'!Y25:Y36)</f>
        <v>0</v>
      </c>
      <c r="AA57">
        <f>SUM('MH2'!Z25:Z36)</f>
        <v>3</v>
      </c>
      <c r="AB57" s="65">
        <f t="shared" si="15"/>
        <v>12</v>
      </c>
      <c r="AC57">
        <f>SUM('MH2'!AB25:AB36)</f>
        <v>9</v>
      </c>
      <c r="AD57">
        <f>SUM('MH2'!AC25:AC36)</f>
        <v>19</v>
      </c>
      <c r="AE57">
        <f>SUM('MH2'!AD25:AD36)</f>
        <v>17</v>
      </c>
      <c r="AF57">
        <f>SUM('MH2'!AE25:AE36)</f>
        <v>13</v>
      </c>
      <c r="AG57">
        <f>SUM('MH2'!AF25:AF36)</f>
        <v>3</v>
      </c>
    </row>
    <row r="58" spans="2:40" x14ac:dyDescent="0.2">
      <c r="C58" s="246" t="s">
        <v>1619</v>
      </c>
      <c r="D58">
        <f>SUM('MA2'!C31:C43)</f>
        <v>49</v>
      </c>
      <c r="E58" s="89">
        <f>SUM('MA2'!D31:D43)</f>
        <v>60</v>
      </c>
      <c r="F58">
        <f>SUM('MA2'!E31:E43)</f>
        <v>37</v>
      </c>
      <c r="G58">
        <f>SUM('MA2'!F31:F43)</f>
        <v>22</v>
      </c>
      <c r="H58">
        <f>SUM('MA2'!G31:G43)</f>
        <v>1</v>
      </c>
      <c r="I58" s="65">
        <f t="shared" si="14"/>
        <v>60</v>
      </c>
      <c r="J58">
        <f>SUM('MA2'!I31:I43)</f>
        <v>9</v>
      </c>
      <c r="K58">
        <f>SUM('MA2'!J31:J43)</f>
        <v>10</v>
      </c>
      <c r="L58">
        <f>SUM('MA2'!K31:K43)</f>
        <v>13</v>
      </c>
      <c r="M58">
        <f>SUM('MA2'!L31:L43)</f>
        <v>4</v>
      </c>
      <c r="N58">
        <f>SUM('MA2'!M31:M43)</f>
        <v>6</v>
      </c>
      <c r="O58">
        <f>SUM('MA2'!N31:N43)</f>
        <v>2</v>
      </c>
      <c r="P58">
        <f>SUM('MA2'!O31:O43)</f>
        <v>4</v>
      </c>
      <c r="Q58">
        <f>SUM('MA2'!P31:P43)</f>
        <v>12</v>
      </c>
      <c r="R58" s="89">
        <f>SUM('MA2'!Q31:Q43)</f>
        <v>0</v>
      </c>
      <c r="S58">
        <f>SUM('MA2'!R31:R43)</f>
        <v>24</v>
      </c>
      <c r="T58">
        <f>SUM('MA2'!S31:S43)</f>
        <v>33</v>
      </c>
      <c r="U58">
        <f>SUM('MA2'!T31:T43)</f>
        <v>3</v>
      </c>
      <c r="V58" s="89">
        <f>SUM('MA2'!U31:U43)</f>
        <v>0</v>
      </c>
      <c r="W58">
        <f>SUM('MA2'!V31:V43)</f>
        <v>0</v>
      </c>
      <c r="X58">
        <f>SUM('MA2'!W31:W43)</f>
        <v>0</v>
      </c>
      <c r="Y58">
        <f>SUM('MA2'!X31:X43)</f>
        <v>9</v>
      </c>
      <c r="Z58">
        <f>SUM('MA2'!Y31:Y43)</f>
        <v>0</v>
      </c>
      <c r="AA58">
        <f>SUM('MA2'!Z31:Z43)</f>
        <v>4</v>
      </c>
      <c r="AB58" s="65">
        <f t="shared" si="15"/>
        <v>13</v>
      </c>
      <c r="AC58">
        <f>SUM('MA2'!AB31:AB43)</f>
        <v>18</v>
      </c>
      <c r="AD58">
        <f>SUM('MA2'!AC31:AC43)</f>
        <v>21</v>
      </c>
      <c r="AE58">
        <f>SUM('MA2'!AD31:AD43)</f>
        <v>16</v>
      </c>
      <c r="AF58">
        <f>SUM('MA2'!AE31:AE43)</f>
        <v>15</v>
      </c>
      <c r="AG58">
        <f>SUM('MA2'!AF31:AF43)</f>
        <v>1</v>
      </c>
      <c r="AJ58" s="278" t="s">
        <v>1193</v>
      </c>
      <c r="AK58" s="140" t="s">
        <v>1192</v>
      </c>
      <c r="AL58" s="139" t="s">
        <v>1187</v>
      </c>
      <c r="AM58" s="240" t="s">
        <v>1624</v>
      </c>
      <c r="AN58" s="276" t="s">
        <v>120</v>
      </c>
    </row>
    <row r="59" spans="2:40" ht="15.75" thickBot="1" x14ac:dyDescent="0.3">
      <c r="C59" s="246" t="s">
        <v>1620</v>
      </c>
      <c r="D59">
        <f>SUM('MI2'!C32:C42)</f>
        <v>33</v>
      </c>
      <c r="E59" s="244">
        <f>SUM('MI2'!D32:D42)</f>
        <v>46</v>
      </c>
      <c r="F59">
        <f>SUM('MI2'!E32:E42)</f>
        <v>27</v>
      </c>
      <c r="G59">
        <f>SUM('MI2'!F32:F42)</f>
        <v>18</v>
      </c>
      <c r="H59">
        <f>SUM('MI2'!G32:G42)</f>
        <v>1</v>
      </c>
      <c r="I59" s="65">
        <f t="shared" si="14"/>
        <v>46</v>
      </c>
      <c r="J59">
        <f>SUM('MI2'!I32:I42)</f>
        <v>3</v>
      </c>
      <c r="K59">
        <f>SUM('MI2'!J32:J42)</f>
        <v>6</v>
      </c>
      <c r="L59">
        <f>SUM('MI2'!K32:K42)</f>
        <v>6</v>
      </c>
      <c r="M59">
        <f>SUM('MI2'!L32:L42)</f>
        <v>7</v>
      </c>
      <c r="N59">
        <f>SUM('MI2'!M32:M42)</f>
        <v>10</v>
      </c>
      <c r="O59">
        <f>SUM('MI2'!N32:N42)</f>
        <v>4</v>
      </c>
      <c r="P59">
        <f>SUM('MI2'!O32:O42)</f>
        <v>2</v>
      </c>
      <c r="Q59">
        <v>7</v>
      </c>
      <c r="R59" s="98">
        <f>SUM('MI2'!Q32:Q42)</f>
        <v>0</v>
      </c>
      <c r="S59">
        <f>SUM('MI2'!R32:R42)</f>
        <v>13</v>
      </c>
      <c r="T59">
        <f>SUM('MI2'!S32:S42)</f>
        <v>27</v>
      </c>
      <c r="U59" s="90">
        <v>5</v>
      </c>
      <c r="V59" s="89">
        <f>SUM('MI2'!U32:U42)</f>
        <v>0</v>
      </c>
      <c r="W59" s="248">
        <f>SUM('MI2'!V32:V42)</f>
        <v>3</v>
      </c>
      <c r="X59">
        <f>SUM('MI2'!W32:W42)</f>
        <v>0</v>
      </c>
      <c r="Y59">
        <f>SUM('MI2'!X32:X42)</f>
        <v>4</v>
      </c>
      <c r="Z59">
        <f>SUM('MI2'!Y32:Y42)</f>
        <v>1</v>
      </c>
      <c r="AA59">
        <f>SUM('MI2'!Z32:Z42)</f>
        <v>3</v>
      </c>
      <c r="AB59" s="65">
        <f t="shared" si="15"/>
        <v>11</v>
      </c>
      <c r="AC59">
        <f>SUM('MI2'!AB32:AB42)</f>
        <v>10</v>
      </c>
      <c r="AD59">
        <f>SUM('MI2'!AC32:AC42)</f>
        <v>16</v>
      </c>
      <c r="AE59">
        <f>SUM('MI2'!AD32:AD42)</f>
        <v>6</v>
      </c>
      <c r="AF59">
        <f>SUM('MI2'!AE32:AE42)</f>
        <v>10</v>
      </c>
      <c r="AG59">
        <f>SUM('MI2'!AF32:AF42)</f>
        <v>2</v>
      </c>
      <c r="AI59" s="84">
        <v>3</v>
      </c>
      <c r="AJ59">
        <v>16</v>
      </c>
      <c r="AK59">
        <v>33</v>
      </c>
      <c r="AL59">
        <v>26</v>
      </c>
      <c r="AM59">
        <v>20</v>
      </c>
      <c r="AN59">
        <v>4</v>
      </c>
    </row>
    <row r="60" spans="2:40" ht="15.75" thickBot="1" x14ac:dyDescent="0.3">
      <c r="C60" s="237" t="s">
        <v>1601</v>
      </c>
      <c r="D60" s="260">
        <f t="shared" ref="D60:I60" si="16">SUM(D51:D59)</f>
        <v>353</v>
      </c>
      <c r="E60" s="266">
        <f t="shared" si="16"/>
        <v>406</v>
      </c>
      <c r="F60" s="84">
        <f t="shared" si="16"/>
        <v>241</v>
      </c>
      <c r="G60" s="84">
        <f t="shared" si="16"/>
        <v>153</v>
      </c>
      <c r="H60" s="84">
        <f t="shared" si="16"/>
        <v>12</v>
      </c>
      <c r="I60" s="84">
        <f t="shared" si="16"/>
        <v>406</v>
      </c>
      <c r="J60" s="84">
        <f t="shared" ref="J60:AG60" si="17">SUM(J51:J59)</f>
        <v>47</v>
      </c>
      <c r="K60" s="84">
        <f t="shared" si="17"/>
        <v>62</v>
      </c>
      <c r="L60" s="84">
        <f t="shared" si="17"/>
        <v>68</v>
      </c>
      <c r="M60" s="84">
        <f t="shared" si="17"/>
        <v>40</v>
      </c>
      <c r="N60" s="84">
        <f t="shared" si="17"/>
        <v>48</v>
      </c>
      <c r="O60" s="84">
        <f t="shared" si="17"/>
        <v>41</v>
      </c>
      <c r="P60" s="84">
        <f t="shared" si="17"/>
        <v>34</v>
      </c>
      <c r="Q60" s="84">
        <f t="shared" si="17"/>
        <v>66</v>
      </c>
      <c r="R60" s="84">
        <f>SUM(J60:Q60)</f>
        <v>406</v>
      </c>
      <c r="S60" s="84">
        <f>SUM(S51:S59)</f>
        <v>146</v>
      </c>
      <c r="T60" s="84">
        <f>SUM(T51:T59)</f>
        <v>233</v>
      </c>
      <c r="U60" s="84">
        <f>SUM(U51:U59)</f>
        <v>27</v>
      </c>
      <c r="V60" s="84">
        <f>SUM(S60:U60)</f>
        <v>406</v>
      </c>
      <c r="W60" s="84">
        <f t="shared" si="17"/>
        <v>15</v>
      </c>
      <c r="X60" s="84">
        <f t="shared" si="17"/>
        <v>0</v>
      </c>
      <c r="Y60" s="84">
        <f t="shared" si="17"/>
        <v>36</v>
      </c>
      <c r="Z60" s="84">
        <f t="shared" si="17"/>
        <v>3</v>
      </c>
      <c r="AA60" s="84">
        <f t="shared" si="17"/>
        <v>22</v>
      </c>
      <c r="AB60" s="267">
        <f t="shared" si="17"/>
        <v>76</v>
      </c>
      <c r="AC60" s="84">
        <f t="shared" si="17"/>
        <v>89</v>
      </c>
      <c r="AD60" s="84">
        <f t="shared" si="17"/>
        <v>139</v>
      </c>
      <c r="AE60" s="84">
        <f t="shared" si="17"/>
        <v>109</v>
      </c>
      <c r="AF60" s="84">
        <f t="shared" si="17"/>
        <v>96</v>
      </c>
      <c r="AG60" s="84">
        <f t="shared" si="17"/>
        <v>11</v>
      </c>
      <c r="AH60" s="269">
        <f>SUM(AC60:AG60)</f>
        <v>444</v>
      </c>
      <c r="AI60" s="84">
        <v>4</v>
      </c>
      <c r="AJ60">
        <v>13</v>
      </c>
      <c r="AK60">
        <v>34</v>
      </c>
      <c r="AL60">
        <v>28</v>
      </c>
      <c r="AM60">
        <v>23</v>
      </c>
      <c r="AN60">
        <v>1</v>
      </c>
    </row>
    <row r="61" spans="2:40" ht="15.75" thickBot="1" x14ac:dyDescent="0.3">
      <c r="C61" s="249" t="s">
        <v>1570</v>
      </c>
      <c r="D61" s="250"/>
      <c r="E61" s="251"/>
      <c r="F61" s="250">
        <f>SUM(F60*100)/E60</f>
        <v>59.35960591133005</v>
      </c>
      <c r="G61" s="250">
        <f>SUM(G60*100)/E60</f>
        <v>37.684729064039409</v>
      </c>
      <c r="H61" s="250">
        <f>SUM(H60*100)/E60</f>
        <v>2.9556650246305418</v>
      </c>
      <c r="I61" s="251">
        <f>SUM(F61:H61)</f>
        <v>100</v>
      </c>
      <c r="J61" s="250">
        <f>SUM(J60*100)/E60</f>
        <v>11.576354679802956</v>
      </c>
      <c r="K61" s="250">
        <f>SUM(K60*100)/E60</f>
        <v>15.270935960591133</v>
      </c>
      <c r="L61" s="250">
        <f>SUM(L60*100)/E60</f>
        <v>16.748768472906406</v>
      </c>
      <c r="M61" s="250">
        <f>SUM(M60*100)/E60</f>
        <v>9.8522167487684733</v>
      </c>
      <c r="N61" s="250">
        <f>SUM(N60*100)/E60</f>
        <v>11.822660098522167</v>
      </c>
      <c r="O61" s="250">
        <f>SUM(O60*100)/E60</f>
        <v>10.098522167487685</v>
      </c>
      <c r="P61" s="250">
        <f>SUM(P60*100)/E60</f>
        <v>8.3743842364532028</v>
      </c>
      <c r="Q61" s="250">
        <f>SUM(Q60*100)/E60</f>
        <v>16.256157635467979</v>
      </c>
      <c r="R61" s="251">
        <f>SUM(J61:Q61)</f>
        <v>100</v>
      </c>
      <c r="S61" s="250">
        <f>SUM(S60*100)/V60</f>
        <v>35.960591133004925</v>
      </c>
      <c r="T61" s="250">
        <f>SUM(T60*100)/V60</f>
        <v>57.389162561576356</v>
      </c>
      <c r="U61" s="250">
        <f>SUM(U60*100)/V60</f>
        <v>6.6502463054187189</v>
      </c>
      <c r="V61" s="338">
        <f>SUM(S61:U61)</f>
        <v>100</v>
      </c>
      <c r="W61" s="250">
        <f>SUM(W60*100)/AB60</f>
        <v>19.736842105263158</v>
      </c>
      <c r="X61" s="250"/>
      <c r="Y61" s="250">
        <f>SUM(Y60*100)/AB60</f>
        <v>47.368421052631582</v>
      </c>
      <c r="Z61" s="250">
        <f>SUM(Z60*100)/AB60</f>
        <v>3.9473684210526314</v>
      </c>
      <c r="AA61" s="250">
        <f>SUM(AA60*100)/AB60</f>
        <v>28.94736842105263</v>
      </c>
      <c r="AB61" s="251">
        <f>SUM(W61:AA61)</f>
        <v>100</v>
      </c>
      <c r="AC61" s="250">
        <f>SUM(AC60*100)/AH60</f>
        <v>20.045045045045047</v>
      </c>
      <c r="AD61" s="250">
        <f>SUM(AD60*100)/AH60</f>
        <v>31.306306306306308</v>
      </c>
      <c r="AE61" s="250">
        <f>SUM(AE60*100)/AH60</f>
        <v>24.54954954954955</v>
      </c>
      <c r="AF61" s="250">
        <f>SUM(AF60*100)/AH60</f>
        <v>21.621621621621621</v>
      </c>
      <c r="AG61" s="265">
        <f>SUM(AG60*100)/AH60</f>
        <v>2.4774774774774775</v>
      </c>
      <c r="AH61">
        <f>SUM(AC61:AG61)</f>
        <v>100.00000000000001</v>
      </c>
      <c r="AI61" s="84">
        <v>5</v>
      </c>
      <c r="AJ61">
        <v>13</v>
      </c>
      <c r="AK61" s="84">
        <v>41</v>
      </c>
      <c r="AL61">
        <v>21</v>
      </c>
      <c r="AM61">
        <v>21</v>
      </c>
      <c r="AN61">
        <v>4</v>
      </c>
    </row>
    <row r="62" spans="2:40" ht="15" x14ac:dyDescent="0.25">
      <c r="AI62" s="84">
        <v>6</v>
      </c>
      <c r="AJ62" s="280">
        <v>12</v>
      </c>
      <c r="AK62">
        <v>26</v>
      </c>
      <c r="AL62">
        <v>30</v>
      </c>
      <c r="AM62">
        <v>28</v>
      </c>
      <c r="AN62">
        <v>4</v>
      </c>
    </row>
    <row r="63" spans="2:40" ht="15" x14ac:dyDescent="0.25">
      <c r="B63" s="236">
        <v>8</v>
      </c>
      <c r="C63" s="240" t="s">
        <v>1602</v>
      </c>
      <c r="D63">
        <f>SUM('TH1'!C39:C46)</f>
        <v>43</v>
      </c>
      <c r="E63" s="65">
        <f>SUM('TH1'!D39:D46)</f>
        <v>45</v>
      </c>
      <c r="F63" s="101">
        <f>SUM('TH1'!E39:E46)</f>
        <v>22</v>
      </c>
      <c r="G63" s="64">
        <f>SUM('TH1'!F39:F46)</f>
        <v>22</v>
      </c>
      <c r="H63" s="101">
        <f>SUM('TH1'!G39:G46)</f>
        <v>1</v>
      </c>
      <c r="I63" s="65">
        <f>SUM(F63:H63)</f>
        <v>45</v>
      </c>
      <c r="J63" s="101">
        <f>SUM('TH1'!I39:I46)</f>
        <v>1</v>
      </c>
      <c r="K63" s="64">
        <f>SUM('TH1'!J39:J46)</f>
        <v>7</v>
      </c>
      <c r="L63" s="64">
        <f>SUM('TH1'!K39:K46)</f>
        <v>6</v>
      </c>
      <c r="M63" s="64">
        <f>SUM('TH1'!L39:L46)</f>
        <v>5</v>
      </c>
      <c r="N63" s="64">
        <f>SUM('TH1'!M39:M46)</f>
        <v>9</v>
      </c>
      <c r="O63" s="64">
        <f>SUM('TH1'!N39:N46)</f>
        <v>6</v>
      </c>
      <c r="P63" s="73">
        <f>SUM('TH1'!O39:O46)</f>
        <v>5</v>
      </c>
      <c r="Q63" s="73">
        <f>SUM('TH1'!P39:P46)</f>
        <v>6</v>
      </c>
      <c r="R63" s="105">
        <f>SUM('TH1'!Q39:Q46)</f>
        <v>0</v>
      </c>
      <c r="S63" s="64">
        <f>SUM('TH1'!R39:R46)</f>
        <v>14</v>
      </c>
      <c r="T63" s="64">
        <f>SUM('TH1'!S39:S46)</f>
        <v>31</v>
      </c>
      <c r="U63" s="64">
        <f>SUM('TH1'!T39:T46)</f>
        <v>0</v>
      </c>
      <c r="V63" s="103">
        <f>SUM('TH1'!U39:U46)</f>
        <v>0</v>
      </c>
      <c r="W63" s="64">
        <f>SUM('TH1'!V39:V46)</f>
        <v>2</v>
      </c>
      <c r="X63" s="64">
        <f>SUM('TH1'!W39:W46)</f>
        <v>2</v>
      </c>
      <c r="Y63" s="64">
        <f>SUM('TH1'!X39:X46)</f>
        <v>3</v>
      </c>
      <c r="Z63" s="64">
        <f>SUM('TH1'!Y39:Y46)</f>
        <v>0</v>
      </c>
      <c r="AA63" s="64">
        <f>SUM('TH1'!Z39:Z46)</f>
        <v>1</v>
      </c>
      <c r="AB63" s="65">
        <f>SUM(W63:AA63)</f>
        <v>8</v>
      </c>
      <c r="AC63">
        <f>SUM('TH1'!AB39:AB46)</f>
        <v>14</v>
      </c>
      <c r="AD63">
        <f>SUM('TH1'!AC39:AC46)</f>
        <v>16</v>
      </c>
      <c r="AE63">
        <f>SUM('TH1'!AD39:AD46)</f>
        <v>11</v>
      </c>
      <c r="AF63">
        <f>SUM('TH1'!AE39:AE46)</f>
        <v>12</v>
      </c>
      <c r="AG63">
        <f>SUM('TH1'!AF39:AF46)</f>
        <v>2</v>
      </c>
      <c r="AI63" s="84">
        <v>7</v>
      </c>
      <c r="AJ63">
        <v>20</v>
      </c>
      <c r="AK63">
        <v>31</v>
      </c>
      <c r="AL63">
        <v>25</v>
      </c>
      <c r="AM63">
        <v>22</v>
      </c>
      <c r="AN63">
        <v>2</v>
      </c>
    </row>
    <row r="64" spans="2:40" ht="15" x14ac:dyDescent="0.25">
      <c r="C64" s="240" t="s">
        <v>1603</v>
      </c>
      <c r="D64">
        <f>SUM('TA1'!C25:C33)</f>
        <v>54</v>
      </c>
      <c r="E64" s="89">
        <f>SUM('TA1'!D25:D33)</f>
        <v>52</v>
      </c>
      <c r="F64">
        <f>SUM('TA1'!E25:E33)</f>
        <v>32</v>
      </c>
      <c r="G64">
        <f>SUM('TA1'!F25:F33)</f>
        <v>19</v>
      </c>
      <c r="H64">
        <f>SUM('TA1'!G25:G33)</f>
        <v>1</v>
      </c>
      <c r="I64" s="65">
        <f t="shared" ref="I64:I71" si="18">SUM(F64:H64)</f>
        <v>52</v>
      </c>
      <c r="J64">
        <f>SUM('TA1'!I25:I33)</f>
        <v>5</v>
      </c>
      <c r="K64">
        <f>SUM('TA1'!J25:J33)</f>
        <v>6</v>
      </c>
      <c r="L64">
        <f>SUM('TA1'!K25:K33)</f>
        <v>4</v>
      </c>
      <c r="M64">
        <f>SUM('TA1'!L25:L33)</f>
        <v>9</v>
      </c>
      <c r="N64">
        <f>SUM('TA1'!M25:M33)</f>
        <v>7</v>
      </c>
      <c r="O64">
        <f>SUM('TA1'!N25:N33)</f>
        <v>7</v>
      </c>
      <c r="P64">
        <f>SUM('TA1'!O25:O33)</f>
        <v>10</v>
      </c>
      <c r="Q64">
        <f>SUM('TA1'!P25:P33)</f>
        <v>4</v>
      </c>
      <c r="R64" s="89">
        <f>SUM('TA1'!Q25:Q33)</f>
        <v>0</v>
      </c>
      <c r="S64">
        <f>SUM('TA1'!R25:R33)</f>
        <v>27</v>
      </c>
      <c r="T64">
        <f>SUM('TA1'!S25:S33)</f>
        <v>25</v>
      </c>
      <c r="U64">
        <f>SUM('TA1'!T25:T33)</f>
        <v>0</v>
      </c>
      <c r="V64" s="89">
        <f>SUM('TA1'!U25:U33)</f>
        <v>0</v>
      </c>
      <c r="W64">
        <f>SUM('TA1'!V25:V33)</f>
        <v>4</v>
      </c>
      <c r="X64">
        <f>SUM('TA1'!W25:W33)</f>
        <v>0</v>
      </c>
      <c r="Y64">
        <f>SUM('TA1'!X25:X33)</f>
        <v>4</v>
      </c>
      <c r="Z64">
        <f>SUM('TA1'!Y25:Y33)</f>
        <v>0</v>
      </c>
      <c r="AA64">
        <f>SUM('TA1'!Z25:Z33)</f>
        <v>1</v>
      </c>
      <c r="AB64" s="65">
        <f t="shared" ref="AB64:AB71" si="19">SUM(W64:AA64)</f>
        <v>9</v>
      </c>
      <c r="AC64">
        <f>SUM('TA1'!AB25:AB33)</f>
        <v>4</v>
      </c>
      <c r="AD64">
        <f>SUM('TA1'!AC25:AC33)</f>
        <v>36</v>
      </c>
      <c r="AE64">
        <f>SUM('TA1'!AD25:AD33)</f>
        <v>38</v>
      </c>
      <c r="AF64">
        <f>SUM('TA1'!AE25:AE33)</f>
        <v>20</v>
      </c>
      <c r="AG64">
        <f>SUM('TA1'!AF25:AF33)</f>
        <v>2</v>
      </c>
      <c r="AI64" s="84">
        <v>8</v>
      </c>
      <c r="AJ64">
        <v>15</v>
      </c>
      <c r="AK64">
        <v>29</v>
      </c>
      <c r="AL64">
        <v>29</v>
      </c>
      <c r="AM64">
        <v>23</v>
      </c>
      <c r="AN64">
        <v>4</v>
      </c>
    </row>
    <row r="65" spans="3:34" x14ac:dyDescent="0.2">
      <c r="C65" s="240" t="s">
        <v>1604</v>
      </c>
      <c r="D65">
        <f>SUM('TI1'!C35:C50)</f>
        <v>57</v>
      </c>
      <c r="E65" s="89">
        <f>SUM('TI1'!D35:D50)</f>
        <v>71</v>
      </c>
      <c r="F65">
        <f>SUM('TI1'!E35:E50)</f>
        <v>27</v>
      </c>
      <c r="G65">
        <f>SUM('TI1'!F35:F50)</f>
        <v>39</v>
      </c>
      <c r="H65">
        <f>SUM('TI1'!G35:G50)</f>
        <v>5</v>
      </c>
      <c r="I65" s="65">
        <f t="shared" si="18"/>
        <v>71</v>
      </c>
      <c r="J65">
        <f>SUM('TI1'!I35:I50)</f>
        <v>9</v>
      </c>
      <c r="K65">
        <f>SUM('TI1'!J35:J50)</f>
        <v>10</v>
      </c>
      <c r="L65">
        <f>SUM('TI1'!K35:K50)</f>
        <v>9</v>
      </c>
      <c r="M65">
        <f>SUM('TI1'!L35:L50)</f>
        <v>10</v>
      </c>
      <c r="N65">
        <f>SUM('TI1'!M35:M50)</f>
        <v>10</v>
      </c>
      <c r="O65">
        <f>SUM('TI1'!N35:N50)</f>
        <v>8</v>
      </c>
      <c r="P65">
        <f>SUM('TI1'!O35:O50)</f>
        <v>9</v>
      </c>
      <c r="Q65">
        <f>SUM('TI1'!P35:P50)</f>
        <v>6</v>
      </c>
      <c r="R65" s="98">
        <f>SUM('TI1'!Q39:Q50)</f>
        <v>0</v>
      </c>
      <c r="S65">
        <f>SUM('TI1'!R35:R50)</f>
        <v>22</v>
      </c>
      <c r="T65">
        <f>SUM('TI1'!S35:S50)</f>
        <v>45</v>
      </c>
      <c r="U65">
        <f>SUM('TI1'!T35:T50)</f>
        <v>4</v>
      </c>
      <c r="V65" s="89">
        <f>SUM('TI1'!U39:U50)</f>
        <v>0</v>
      </c>
      <c r="W65">
        <f>SUM('TI1'!V35:V50)</f>
        <v>3</v>
      </c>
      <c r="X65">
        <f>SUM('TI1'!W35:W50)</f>
        <v>0</v>
      </c>
      <c r="Y65">
        <f>SUM('TI1'!X35:X50)</f>
        <v>6</v>
      </c>
      <c r="Z65">
        <f>SUM('TI1'!Y35:Y50)</f>
        <v>4</v>
      </c>
      <c r="AA65">
        <f>SUM('TI1'!Z35:Z50)</f>
        <v>3</v>
      </c>
      <c r="AB65" s="65">
        <f t="shared" si="19"/>
        <v>16</v>
      </c>
      <c r="AC65">
        <f>SUM('TI1'!AB35:AB50)</f>
        <v>17</v>
      </c>
      <c r="AD65">
        <f>SUM('TI1'!AC35:AC50)</f>
        <v>28</v>
      </c>
      <c r="AE65">
        <f>SUM('TI1'!AD35:AD50)</f>
        <v>20</v>
      </c>
      <c r="AF65">
        <f>SUM('TI1'!AE35:AE50)</f>
        <v>18</v>
      </c>
      <c r="AG65">
        <f>SUM('TI1'!AF35:AF50)</f>
        <v>8</v>
      </c>
    </row>
    <row r="66" spans="3:34" x14ac:dyDescent="0.2">
      <c r="C66" s="232" t="s">
        <v>1605</v>
      </c>
      <c r="D66">
        <f>SUM('EH1'!C17:C19)</f>
        <v>22</v>
      </c>
      <c r="E66" s="89">
        <f>SUM('EH1'!D17:D19)</f>
        <v>28</v>
      </c>
      <c r="F66">
        <f>SUM('EH1'!E17:E19)</f>
        <v>22</v>
      </c>
      <c r="G66">
        <f>SUM('EH1'!F17:F19)</f>
        <v>5</v>
      </c>
      <c r="H66">
        <f>SUM('EH1'!G17:G19)</f>
        <v>1</v>
      </c>
      <c r="I66" s="65">
        <f t="shared" si="18"/>
        <v>28</v>
      </c>
      <c r="J66">
        <f>SUM('EH1'!I17:I19)</f>
        <v>1</v>
      </c>
      <c r="K66">
        <f>SUM('EH1'!J17:J19)</f>
        <v>4</v>
      </c>
      <c r="L66">
        <f>SUM('EH1'!K17:K19)</f>
        <v>5</v>
      </c>
      <c r="M66">
        <f>SUM('EH1'!L17:L19)</f>
        <v>2</v>
      </c>
      <c r="N66">
        <f>SUM('EH1'!M17:M19)</f>
        <v>3</v>
      </c>
      <c r="O66">
        <f>SUM('EH1'!N17:N19)</f>
        <v>2</v>
      </c>
      <c r="P66">
        <f>SUM('EH1'!O17:O19)</f>
        <v>6</v>
      </c>
      <c r="Q66">
        <f>SUM('EH1'!P17:P19)</f>
        <v>3</v>
      </c>
      <c r="R66" s="89">
        <v>0</v>
      </c>
      <c r="S66">
        <f>SUM('EH1'!R17:R19)</f>
        <v>9</v>
      </c>
      <c r="T66">
        <f>SUM('EH1'!S17:S19)</f>
        <v>18</v>
      </c>
      <c r="U66">
        <f>SUM('EH1'!T17:T19)</f>
        <v>1</v>
      </c>
      <c r="V66" s="89">
        <v>0</v>
      </c>
      <c r="W66">
        <f>SUM('EH1'!V17:V19)</f>
        <v>1</v>
      </c>
      <c r="X66">
        <f>SUM('EH1'!W17:W19)</f>
        <v>0</v>
      </c>
      <c r="Y66">
        <f>SUM('EH1'!X17:X19)</f>
        <v>2</v>
      </c>
      <c r="Z66">
        <f>SUM('EH1'!Y17:Y19)</f>
        <v>0</v>
      </c>
      <c r="AA66">
        <f>SUM('EH1'!Z17:Z19)</f>
        <v>0</v>
      </c>
      <c r="AB66" s="65">
        <f t="shared" si="19"/>
        <v>3</v>
      </c>
      <c r="AC66">
        <f>SUM('EH1'!AB17:AB19)</f>
        <v>5</v>
      </c>
      <c r="AD66">
        <f>SUM('EH1'!AC17:AC19)</f>
        <v>12</v>
      </c>
      <c r="AE66">
        <f>SUM('EH1'!AD17:AD19)</f>
        <v>6</v>
      </c>
      <c r="AF66">
        <f>SUM('EH1'!AE17:AE19)</f>
        <v>1</v>
      </c>
      <c r="AG66">
        <f>SUM('EH1'!AF17:AF19)</f>
        <v>0</v>
      </c>
    </row>
    <row r="67" spans="3:34" x14ac:dyDescent="0.2">
      <c r="C67" s="232" t="s">
        <v>1606</v>
      </c>
      <c r="D67">
        <f>SUM('EA1'!C17:C19)</f>
        <v>13</v>
      </c>
      <c r="E67" s="89">
        <f>SUM('EA1'!D17:D19)</f>
        <v>9</v>
      </c>
      <c r="F67">
        <f>SUM('EA1'!E17:E19)</f>
        <v>3</v>
      </c>
      <c r="G67">
        <f>SUM('EA1'!F17:F19)</f>
        <v>6</v>
      </c>
      <c r="H67">
        <f>SUM('EA1'!G17:G19)</f>
        <v>0</v>
      </c>
      <c r="I67" s="65">
        <f t="shared" si="18"/>
        <v>9</v>
      </c>
      <c r="J67">
        <f>SUM('EA1'!I17:I19)</f>
        <v>1</v>
      </c>
      <c r="K67">
        <f>SUM('EA1'!J17:J19)</f>
        <v>0</v>
      </c>
      <c r="L67">
        <f>SUM('EA1'!K17:K19)</f>
        <v>2</v>
      </c>
      <c r="M67">
        <f>SUM('EA1'!L17:L19)</f>
        <v>1</v>
      </c>
      <c r="N67">
        <f>SUM('EA1'!M17:M19)</f>
        <v>0</v>
      </c>
      <c r="O67">
        <f>SUM('EA1'!N17:N19)</f>
        <v>1</v>
      </c>
      <c r="P67">
        <f>SUM('EA1'!O17:O19)</f>
        <v>2</v>
      </c>
      <c r="Q67">
        <f>SUM('EA1'!P17:P19)</f>
        <v>2</v>
      </c>
      <c r="R67" s="89">
        <v>0</v>
      </c>
      <c r="S67">
        <f>SUM('EA1'!R17:R19)</f>
        <v>1</v>
      </c>
      <c r="T67">
        <f>SUM('EA1'!S17:S19)</f>
        <v>8</v>
      </c>
      <c r="U67">
        <f>SUM('EA1'!T17:T19)</f>
        <v>0</v>
      </c>
      <c r="V67" s="89">
        <f>SUM(U67)</f>
        <v>0</v>
      </c>
      <c r="W67">
        <f>SUM('EA1'!V17:V19)</f>
        <v>0</v>
      </c>
      <c r="X67">
        <f>SUM('EA1'!W17:W19)</f>
        <v>0</v>
      </c>
      <c r="Y67">
        <f>SUM('EA1'!X17:X19)</f>
        <v>1</v>
      </c>
      <c r="Z67">
        <f>SUM('EA1'!Y17:Y19)</f>
        <v>0</v>
      </c>
      <c r="AA67">
        <f>SUM('EA1'!Z17:Z19)</f>
        <v>2</v>
      </c>
      <c r="AB67" s="65">
        <f t="shared" si="19"/>
        <v>3</v>
      </c>
      <c r="AC67">
        <f>SUM('EA1'!AB17:AB19)</f>
        <v>2</v>
      </c>
      <c r="AD67">
        <f>SUM('EA1'!AC17:AC19)</f>
        <v>6</v>
      </c>
      <c r="AE67">
        <f>SUM('EA1'!AD17:AD19)</f>
        <v>19</v>
      </c>
      <c r="AF67">
        <f>SUM('EA1'!AE17:AE19)</f>
        <v>3</v>
      </c>
      <c r="AG67">
        <f>SUM('EA1'!AF17:AF19)</f>
        <v>0</v>
      </c>
    </row>
    <row r="68" spans="3:34" x14ac:dyDescent="0.2">
      <c r="C68" s="232" t="s">
        <v>1607</v>
      </c>
      <c r="D68">
        <f>SUM('EI1'!C19:C21)</f>
        <v>11</v>
      </c>
      <c r="E68" s="89">
        <f>SUM('EI1'!D19:D21)</f>
        <v>14</v>
      </c>
      <c r="F68">
        <f>SUM('EI1'!E19:E21)</f>
        <v>6</v>
      </c>
      <c r="G68">
        <f>SUM('EI1'!F19:F21)</f>
        <v>6</v>
      </c>
      <c r="H68">
        <f>SUM('EI1'!G19:G21)</f>
        <v>2</v>
      </c>
      <c r="I68" s="65">
        <f t="shared" si="18"/>
        <v>14</v>
      </c>
      <c r="J68">
        <f>SUM('EI1'!I19:I21)</f>
        <v>0</v>
      </c>
      <c r="K68">
        <f>SUM('EI1'!J19:J21)</f>
        <v>2</v>
      </c>
      <c r="L68">
        <f>SUM('EI1'!K19:K21)</f>
        <v>2</v>
      </c>
      <c r="M68">
        <f>SUM('EI1'!L19:L21)</f>
        <v>1</v>
      </c>
      <c r="N68">
        <f>SUM('EI1'!M19:M21)</f>
        <v>1</v>
      </c>
      <c r="O68">
        <f>SUM('EI1'!N19:N21)</f>
        <v>2</v>
      </c>
      <c r="P68">
        <f>SUM('EI1'!O19:O21)</f>
        <v>1</v>
      </c>
      <c r="Q68">
        <v>6</v>
      </c>
      <c r="R68" s="89">
        <v>0</v>
      </c>
      <c r="S68">
        <f>SUM('EI1'!R19:R21)</f>
        <v>2</v>
      </c>
      <c r="T68">
        <f>SUM('EI1'!S19:S21)</f>
        <v>12</v>
      </c>
      <c r="U68">
        <f>SUM('EI1'!T19:T21)</f>
        <v>0</v>
      </c>
      <c r="V68" s="89">
        <f>SUM(U68)</f>
        <v>0</v>
      </c>
      <c r="W68">
        <f>SUM('EI1'!V19:V21)</f>
        <v>1</v>
      </c>
      <c r="X68">
        <f>SUM('EI1'!W19:W21)</f>
        <v>0</v>
      </c>
      <c r="Y68">
        <f>SUM('EI1'!X19:X21)</f>
        <v>1</v>
      </c>
      <c r="Z68">
        <f>SUM('EI1'!Y19:Y21)</f>
        <v>0</v>
      </c>
      <c r="AA68">
        <f>SUM('EI1'!Z19:Z21)</f>
        <v>1</v>
      </c>
      <c r="AB68" s="65">
        <f t="shared" si="19"/>
        <v>3</v>
      </c>
      <c r="AC68">
        <f>SUM('EI1'!AB19:AB21)</f>
        <v>6</v>
      </c>
      <c r="AD68">
        <f>SUM('EI1'!AC19:AC21)</f>
        <v>10</v>
      </c>
      <c r="AE68">
        <f>SUM('EI1'!AD19:AD21)</f>
        <v>6</v>
      </c>
      <c r="AF68">
        <f>SUM('EI1'!AE19:AE21)</f>
        <v>1</v>
      </c>
      <c r="AG68">
        <f>SUM('EI1'!AF19:AF21)</f>
        <v>1</v>
      </c>
    </row>
    <row r="69" spans="3:34" x14ac:dyDescent="0.2">
      <c r="C69" s="246" t="s">
        <v>1608</v>
      </c>
      <c r="D69">
        <f>SUM('MH1'!C26:C27)</f>
        <v>18</v>
      </c>
      <c r="E69" s="65">
        <f>SUM('MH1'!D26:D27)</f>
        <v>23</v>
      </c>
      <c r="F69" s="101">
        <f>SUM('MH1'!E26:E27)</f>
        <v>8</v>
      </c>
      <c r="G69" s="64">
        <f>SUM('MH1'!F26:F27)</f>
        <v>15</v>
      </c>
      <c r="H69" s="101">
        <f>SUM('MH1'!G26:G27)</f>
        <v>0</v>
      </c>
      <c r="I69" s="65">
        <f t="shared" si="18"/>
        <v>23</v>
      </c>
      <c r="J69" s="101">
        <f>SUM('MH1'!I26:I27)</f>
        <v>1</v>
      </c>
      <c r="K69" s="64">
        <f>SUM('MH1'!J26:J27)</f>
        <v>4</v>
      </c>
      <c r="L69" s="64">
        <f>SUM('MH1'!K26:K27)</f>
        <v>3</v>
      </c>
      <c r="M69" s="64">
        <f>SUM('MH1'!L26:L27)</f>
        <v>4</v>
      </c>
      <c r="N69" s="64">
        <f>SUM('MH1'!M26:M27)</f>
        <v>1</v>
      </c>
      <c r="O69" s="64">
        <f>SUM('MH1'!N26:N27)</f>
        <v>3</v>
      </c>
      <c r="P69" s="73">
        <f>SUM('MH1'!O26:O27)</f>
        <v>4</v>
      </c>
      <c r="Q69" s="73">
        <v>4</v>
      </c>
      <c r="R69" s="105">
        <f>SUM('MH1'!Q26:Q27)</f>
        <v>0</v>
      </c>
      <c r="S69" s="64">
        <f>SUM('MH1'!R26:R27)</f>
        <v>7</v>
      </c>
      <c r="T69" s="64">
        <f>SUM('MH1'!S26:S27)</f>
        <v>16</v>
      </c>
      <c r="U69" s="64">
        <f>SUM('MH1'!T26:T27)</f>
        <v>0</v>
      </c>
      <c r="V69" s="103">
        <f>SUM('MH1'!U26:U27)</f>
        <v>0</v>
      </c>
      <c r="W69" s="64">
        <f>SUM('MH1'!V26:V27)</f>
        <v>0</v>
      </c>
      <c r="X69" s="64">
        <f>SUM('MH1'!W26:W27)</f>
        <v>1</v>
      </c>
      <c r="Y69" s="64">
        <f>SUM('MH1'!X26:X27)</f>
        <v>0</v>
      </c>
      <c r="Z69" s="64">
        <f>SUM('MH1'!Y26:Y27)</f>
        <v>0</v>
      </c>
      <c r="AA69" s="64">
        <f>SUM('MH1'!Z26:Z27)</f>
        <v>1</v>
      </c>
      <c r="AB69" s="65">
        <f t="shared" si="19"/>
        <v>2</v>
      </c>
      <c r="AC69">
        <f>SUM('MH1'!AB26:AB27)</f>
        <v>1</v>
      </c>
      <c r="AD69">
        <f>SUM('MH1'!AC26:AC27)</f>
        <v>1</v>
      </c>
      <c r="AE69">
        <f>SUM('MH1'!AD26:AD27)</f>
        <v>3</v>
      </c>
      <c r="AF69">
        <f>SUM('MH1'!AE26:AE27)</f>
        <v>1</v>
      </c>
      <c r="AG69">
        <f>SUM('MH1'!AF26:AF27)</f>
        <v>0</v>
      </c>
    </row>
    <row r="70" spans="3:34" x14ac:dyDescent="0.2">
      <c r="C70" s="246" t="s">
        <v>1609</v>
      </c>
      <c r="D70">
        <f>SUM('MA1'!C23:C34)</f>
        <v>56</v>
      </c>
      <c r="E70" s="89">
        <f>SUM('MA1'!D23:D34)</f>
        <v>48</v>
      </c>
      <c r="F70">
        <f>SUM('MA1'!E23:E34)</f>
        <v>24</v>
      </c>
      <c r="G70">
        <f>SUM('MA1'!F23:F34)</f>
        <v>21</v>
      </c>
      <c r="H70">
        <f>SUM('MA1'!G23:G34)</f>
        <v>3</v>
      </c>
      <c r="I70" s="65">
        <f t="shared" si="18"/>
        <v>48</v>
      </c>
      <c r="J70">
        <f>SUM('MA1'!I23:I34)</f>
        <v>5</v>
      </c>
      <c r="K70">
        <f>SUM('MA1'!J23:J34)</f>
        <v>7</v>
      </c>
      <c r="L70">
        <f>SUM('MA1'!K23:K34)</f>
        <v>4</v>
      </c>
      <c r="M70">
        <f>SUM('MA1'!L23:L34)</f>
        <v>9</v>
      </c>
      <c r="N70">
        <f>SUM('MA1'!M23:M34)</f>
        <v>5</v>
      </c>
      <c r="O70">
        <f>SUM('MA1'!N23:N34)</f>
        <v>6</v>
      </c>
      <c r="P70">
        <f>SUM('MA1'!O23:O34)</f>
        <v>8</v>
      </c>
      <c r="Q70">
        <f>SUM('MA1'!P23:P34)</f>
        <v>4</v>
      </c>
      <c r="R70" s="89">
        <v>0</v>
      </c>
      <c r="S70">
        <f>SUM('MA1'!R23:R34)</f>
        <v>21</v>
      </c>
      <c r="T70">
        <f>SUM('MA1'!S23:S34)</f>
        <v>26</v>
      </c>
      <c r="U70">
        <f>SUM('MA1'!T23:T34)</f>
        <v>1</v>
      </c>
      <c r="V70" s="89">
        <v>0</v>
      </c>
      <c r="W70">
        <f>SUM('MA1'!V23:V34)</f>
        <v>5</v>
      </c>
      <c r="X70">
        <f>SUM('MA1'!W23:W34)</f>
        <v>1</v>
      </c>
      <c r="Y70">
        <f>SUM('MA1'!X23:X34)</f>
        <v>6</v>
      </c>
      <c r="Z70">
        <f>SUM('MA1'!Y23:Y34)</f>
        <v>0</v>
      </c>
      <c r="AA70">
        <f>SUM('MA1'!Z23:Z34)</f>
        <v>0</v>
      </c>
      <c r="AB70" s="65">
        <f t="shared" si="19"/>
        <v>12</v>
      </c>
      <c r="AC70">
        <f>SUM('MA1'!AB23:AB34)</f>
        <v>17</v>
      </c>
      <c r="AD70">
        <f>SUM('MA1'!AC23:AC34)</f>
        <v>16</v>
      </c>
      <c r="AE70">
        <f>SUM('MA1'!AD23:AD34)</f>
        <v>24</v>
      </c>
      <c r="AF70">
        <f>SUM('MA1'!AE23:AE34)</f>
        <v>26</v>
      </c>
      <c r="AG70">
        <f>SUM('MA1'!AF23:AF34)</f>
        <v>3</v>
      </c>
    </row>
    <row r="71" spans="3:34" ht="15" thickBot="1" x14ac:dyDescent="0.25">
      <c r="C71" s="246" t="s">
        <v>1610</v>
      </c>
      <c r="D71">
        <f>SUM('MI1'!C31:C39)</f>
        <v>32</v>
      </c>
      <c r="E71" s="89">
        <f>SUM('MI1'!D31:D39)</f>
        <v>36</v>
      </c>
      <c r="F71">
        <f>SUM('MI1'!E31:E39)</f>
        <v>11</v>
      </c>
      <c r="G71">
        <f>SUM('MI1'!F31:F39)</f>
        <v>23</v>
      </c>
      <c r="H71">
        <f>SUM('MI1'!G31:G39)</f>
        <v>2</v>
      </c>
      <c r="I71" s="65">
        <f t="shared" si="18"/>
        <v>36</v>
      </c>
      <c r="J71">
        <f>SUM('MI1'!I31:I39)</f>
        <v>3</v>
      </c>
      <c r="K71">
        <f>SUM('MI1'!J31:J39)</f>
        <v>9</v>
      </c>
      <c r="L71">
        <f>SUM('MI1'!K31:K39)</f>
        <v>4</v>
      </c>
      <c r="M71">
        <f>SUM('MI1'!L31:L39)</f>
        <v>2</v>
      </c>
      <c r="N71">
        <f>SUM('MI1'!M31:M39)</f>
        <v>5</v>
      </c>
      <c r="O71">
        <f>SUM('MI1'!N31:N39)</f>
        <v>4</v>
      </c>
      <c r="P71">
        <f>SUM('MI1'!O31:O39)</f>
        <v>5</v>
      </c>
      <c r="Q71">
        <f>SUM('MI1'!P31:P39)</f>
        <v>4</v>
      </c>
      <c r="R71" s="89">
        <v>0</v>
      </c>
      <c r="S71">
        <f>SUM('MI1'!R31:R39)</f>
        <v>9</v>
      </c>
      <c r="T71">
        <f>SUM('MI1'!S31:S39)</f>
        <v>26</v>
      </c>
      <c r="U71">
        <f>SUM('MI1'!T31:T39)</f>
        <v>1</v>
      </c>
      <c r="V71" s="89">
        <v>0</v>
      </c>
      <c r="W71">
        <f>SUM('MI1'!V31:V39)</f>
        <v>1</v>
      </c>
      <c r="X71">
        <f>SUM('MI1'!W31:W39)</f>
        <v>1</v>
      </c>
      <c r="Y71">
        <f>SUM('MI1'!X31:X39)</f>
        <v>3</v>
      </c>
      <c r="Z71">
        <f>SUM('MI1'!Y31:Y39)</f>
        <v>3</v>
      </c>
      <c r="AA71">
        <f>SUM('MI1'!Z31:Z39)</f>
        <v>1</v>
      </c>
      <c r="AB71" s="65">
        <f t="shared" si="19"/>
        <v>9</v>
      </c>
      <c r="AC71">
        <f>SUM('MI1'!AB31:AB39)</f>
        <v>9</v>
      </c>
      <c r="AD71">
        <f>SUM('MI1'!AC31:AC39)</f>
        <v>17</v>
      </c>
      <c r="AE71">
        <f>SUM('MI1'!AD31:AD39)</f>
        <v>15</v>
      </c>
      <c r="AF71">
        <f>SUM('MI1'!AE31:AE39)</f>
        <v>28</v>
      </c>
      <c r="AG71">
        <f>SUM('MI1'!AF31:AF39)</f>
        <v>3</v>
      </c>
    </row>
    <row r="72" spans="3:34" ht="15.75" thickBot="1" x14ac:dyDescent="0.3">
      <c r="C72" s="237" t="s">
        <v>1611</v>
      </c>
      <c r="D72" s="260">
        <f t="shared" ref="D72:I72" si="20">SUM(D63:D71)</f>
        <v>306</v>
      </c>
      <c r="E72" s="266">
        <f t="shared" si="20"/>
        <v>326</v>
      </c>
      <c r="F72" s="84">
        <f t="shared" si="20"/>
        <v>155</v>
      </c>
      <c r="G72" s="84">
        <f t="shared" si="20"/>
        <v>156</v>
      </c>
      <c r="H72" s="84">
        <f t="shared" si="20"/>
        <v>15</v>
      </c>
      <c r="I72" s="84">
        <f t="shared" si="20"/>
        <v>326</v>
      </c>
      <c r="J72" s="84">
        <f t="shared" ref="J72:AA72" si="21">SUM(J63:J71)</f>
        <v>26</v>
      </c>
      <c r="K72" s="84">
        <f t="shared" si="21"/>
        <v>49</v>
      </c>
      <c r="L72" s="84">
        <f t="shared" si="21"/>
        <v>39</v>
      </c>
      <c r="M72" s="84">
        <f t="shared" si="21"/>
        <v>43</v>
      </c>
      <c r="N72" s="84">
        <f t="shared" si="21"/>
        <v>41</v>
      </c>
      <c r="O72" s="84">
        <f t="shared" si="21"/>
        <v>39</v>
      </c>
      <c r="P72" s="84">
        <f t="shared" si="21"/>
        <v>50</v>
      </c>
      <c r="Q72" s="84">
        <f t="shared" si="21"/>
        <v>39</v>
      </c>
      <c r="R72" s="84">
        <f>SUM(J72:Q72)</f>
        <v>326</v>
      </c>
      <c r="S72" s="84">
        <f t="shared" si="21"/>
        <v>112</v>
      </c>
      <c r="T72" s="84">
        <f t="shared" si="21"/>
        <v>207</v>
      </c>
      <c r="U72" s="84">
        <f t="shared" si="21"/>
        <v>7</v>
      </c>
      <c r="V72" s="84">
        <f>SUM(S72:U72)</f>
        <v>326</v>
      </c>
      <c r="W72" s="84">
        <f t="shared" si="21"/>
        <v>17</v>
      </c>
      <c r="X72" s="84">
        <f t="shared" si="21"/>
        <v>5</v>
      </c>
      <c r="Y72" s="84">
        <f t="shared" si="21"/>
        <v>26</v>
      </c>
      <c r="Z72" s="84">
        <f t="shared" si="21"/>
        <v>7</v>
      </c>
      <c r="AA72" s="84">
        <f t="shared" si="21"/>
        <v>10</v>
      </c>
      <c r="AB72" s="267">
        <f t="shared" ref="AB72:AG72" si="22">SUM(AB63:AB71)</f>
        <v>65</v>
      </c>
      <c r="AC72" s="84">
        <f t="shared" si="22"/>
        <v>75</v>
      </c>
      <c r="AD72" s="84">
        <f t="shared" si="22"/>
        <v>142</v>
      </c>
      <c r="AE72" s="84">
        <f t="shared" si="22"/>
        <v>142</v>
      </c>
      <c r="AF72" s="84">
        <f t="shared" si="22"/>
        <v>110</v>
      </c>
      <c r="AG72" s="84">
        <f t="shared" si="22"/>
        <v>19</v>
      </c>
      <c r="AH72" s="269">
        <f>SUM(AC72:AG72)</f>
        <v>488</v>
      </c>
    </row>
    <row r="73" spans="3:34" ht="15" thickBot="1" x14ac:dyDescent="0.25">
      <c r="C73" s="229" t="s">
        <v>1570</v>
      </c>
      <c r="D73" s="268"/>
      <c r="E73" s="251"/>
      <c r="F73" s="250">
        <f>SUM(F72*100)/E72</f>
        <v>47.54601226993865</v>
      </c>
      <c r="G73" s="250">
        <f>SUM(G72*100)/E72</f>
        <v>47.852760736196316</v>
      </c>
      <c r="H73" s="250">
        <f>SUM(H72*100)/E72</f>
        <v>4.6012269938650308</v>
      </c>
      <c r="I73" s="251">
        <f>SUM(F73:H73)</f>
        <v>100</v>
      </c>
      <c r="J73" s="250">
        <f>SUM(J72*100)/R72</f>
        <v>7.9754601226993866</v>
      </c>
      <c r="K73" s="250">
        <f>SUM(K72*100)/R72</f>
        <v>15.030674846625766</v>
      </c>
      <c r="L73" s="250">
        <f>SUM(L72*100)/R72</f>
        <v>11.963190184049079</v>
      </c>
      <c r="M73" s="250">
        <f>SUM(M72*100)/R72</f>
        <v>13.190184049079754</v>
      </c>
      <c r="N73" s="250">
        <f>SUM(N72*100)/R72</f>
        <v>12.576687116564417</v>
      </c>
      <c r="O73" s="250">
        <f>SUM(O72*100)/R72</f>
        <v>11.963190184049079</v>
      </c>
      <c r="P73" s="250">
        <f>SUM(P72*100)/R72</f>
        <v>15.337423312883436</v>
      </c>
      <c r="Q73" s="250">
        <f>SUM(Q72*100)/R72</f>
        <v>11.963190184049079</v>
      </c>
      <c r="R73" s="338">
        <f>SUM(J73:Q73)</f>
        <v>99.999999999999986</v>
      </c>
      <c r="S73" s="250">
        <f>SUM(S72*100)/E72</f>
        <v>34.355828220858896</v>
      </c>
      <c r="T73" s="250">
        <f>SUM(T72*100)/E72</f>
        <v>63.49693251533742</v>
      </c>
      <c r="U73" s="250">
        <f>SUM(U72*100)/E72</f>
        <v>2.147239263803681</v>
      </c>
      <c r="V73" s="251">
        <f>SUM(S73:U73)</f>
        <v>100</v>
      </c>
      <c r="W73" s="250">
        <f>SUM(W72*100)/AB72</f>
        <v>26.153846153846153</v>
      </c>
      <c r="X73" s="250">
        <f>SUM(X72*100)/AB72</f>
        <v>7.6923076923076925</v>
      </c>
      <c r="Y73" s="250">
        <f>SUM(Y72*100)/AB72</f>
        <v>40</v>
      </c>
      <c r="Z73" s="250">
        <f>SUM(Z72*100)/AB72</f>
        <v>10.76923076923077</v>
      </c>
      <c r="AA73" s="250">
        <f>SUM(AA72*100)/AB72</f>
        <v>15.384615384615385</v>
      </c>
      <c r="AB73" s="251">
        <f>SUM(W73:AA73)</f>
        <v>100</v>
      </c>
      <c r="AC73" s="250">
        <f>SUM(AC72*100)/AH72</f>
        <v>15.368852459016393</v>
      </c>
      <c r="AD73" s="250">
        <f>SUM(AD72*100)/AH72</f>
        <v>29.098360655737704</v>
      </c>
      <c r="AE73" s="250">
        <f>SUM(AE72*100)/AH72</f>
        <v>29.098360655737704</v>
      </c>
      <c r="AF73" s="250">
        <f>SUM(AF72*100)/AH72</f>
        <v>22.540983606557376</v>
      </c>
      <c r="AG73" s="265">
        <f>SUM(AG72*100)/AH72</f>
        <v>3.8934426229508197</v>
      </c>
      <c r="AH73">
        <f>SUM(AC73:AG73)</f>
        <v>99.999999999999986</v>
      </c>
    </row>
    <row r="75" spans="3:34" x14ac:dyDescent="0.2">
      <c r="Q75" s="109" t="s">
        <v>1197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914"/>
  <sheetViews>
    <sheetView workbookViewId="0">
      <pane ySplit="1" topLeftCell="A2" activePane="bottomLeft" state="frozen"/>
      <selection pane="bottomLeft" activeCell="C35" sqref="C35"/>
    </sheetView>
  </sheetViews>
  <sheetFormatPr defaultColWidth="12.625" defaultRowHeight="15" customHeight="1" x14ac:dyDescent="0.2"/>
  <cols>
    <col min="1" max="1" width="7.5" customWidth="1"/>
    <col min="2" max="2" width="7.25" customWidth="1"/>
    <col min="3" max="3" width="36.75" customWidth="1"/>
    <col min="4" max="4" width="16.875" customWidth="1"/>
    <col min="5" max="5" width="6.375" customWidth="1"/>
    <col min="6" max="6" width="7.75" customWidth="1"/>
    <col min="7" max="7" width="4.875" customWidth="1"/>
    <col min="8" max="8" width="4.25" customWidth="1"/>
    <col min="9" max="9" width="6.5" customWidth="1"/>
    <col min="10" max="10" width="5.875" customWidth="1"/>
    <col min="11" max="11" width="6.625" customWidth="1"/>
    <col min="12" max="12" width="6.375" customWidth="1"/>
    <col min="13" max="13" width="21.75" customWidth="1"/>
    <col min="14" max="24" width="7.625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5" t="s">
        <v>5</v>
      </c>
      <c r="G1" s="1" t="s">
        <v>6</v>
      </c>
      <c r="H1" s="1" t="s">
        <v>7</v>
      </c>
      <c r="I1" s="25" t="s">
        <v>8</v>
      </c>
      <c r="J1" s="25" t="s">
        <v>9</v>
      </c>
      <c r="K1" s="1" t="s">
        <v>10</v>
      </c>
      <c r="L1" s="1" t="s">
        <v>11</v>
      </c>
      <c r="M1" s="24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3" t="s">
        <v>13</v>
      </c>
      <c r="B2" s="3" t="s">
        <v>16</v>
      </c>
      <c r="C2" s="3" t="s">
        <v>17</v>
      </c>
      <c r="D2" s="3" t="s">
        <v>18</v>
      </c>
      <c r="E2" s="4">
        <v>0</v>
      </c>
      <c r="F2" s="4">
        <v>4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2</v>
      </c>
      <c r="M2" s="4">
        <v>4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3" t="s">
        <v>13</v>
      </c>
      <c r="B3" s="3" t="s">
        <v>19</v>
      </c>
      <c r="C3" s="3" t="s">
        <v>20</v>
      </c>
      <c r="D3" s="29" t="s">
        <v>21</v>
      </c>
      <c r="E3" s="4">
        <v>1</v>
      </c>
      <c r="F3" s="4">
        <v>21</v>
      </c>
      <c r="G3" s="4">
        <v>0</v>
      </c>
      <c r="H3" s="4">
        <v>0</v>
      </c>
      <c r="I3" s="4">
        <v>20</v>
      </c>
      <c r="J3" s="4">
        <v>0</v>
      </c>
      <c r="K3" s="4">
        <v>4</v>
      </c>
      <c r="L3" s="4">
        <v>17</v>
      </c>
      <c r="M3" s="4">
        <v>3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3" t="s">
        <v>13</v>
      </c>
      <c r="B4" s="3" t="s">
        <v>19</v>
      </c>
      <c r="C4" s="3" t="s">
        <v>20</v>
      </c>
      <c r="D4" s="3" t="s">
        <v>22</v>
      </c>
      <c r="E4" s="4">
        <v>1</v>
      </c>
      <c r="F4" s="4">
        <v>21</v>
      </c>
      <c r="G4" s="4">
        <v>0</v>
      </c>
      <c r="H4" s="4">
        <v>0</v>
      </c>
      <c r="I4" s="4">
        <v>19</v>
      </c>
      <c r="J4" s="4">
        <v>0</v>
      </c>
      <c r="K4" s="4" t="s">
        <v>23</v>
      </c>
      <c r="L4" s="4">
        <v>25</v>
      </c>
      <c r="M4" s="4">
        <v>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5">
      <c r="A5" s="3" t="s">
        <v>13</v>
      </c>
      <c r="B5" s="3" t="s">
        <v>19</v>
      </c>
      <c r="C5" s="3" t="s">
        <v>20</v>
      </c>
      <c r="D5" s="3" t="s">
        <v>24</v>
      </c>
      <c r="E5" s="4">
        <v>1</v>
      </c>
      <c r="F5" s="4">
        <v>23</v>
      </c>
      <c r="G5" s="4">
        <v>0</v>
      </c>
      <c r="H5" s="4">
        <v>0</v>
      </c>
      <c r="I5" s="4">
        <v>22</v>
      </c>
      <c r="J5" s="4">
        <v>0</v>
      </c>
      <c r="K5" s="4" t="s">
        <v>25</v>
      </c>
      <c r="L5" s="4">
        <v>21</v>
      </c>
      <c r="M5" s="4">
        <v>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5">
      <c r="A6" s="3" t="s">
        <v>13</v>
      </c>
      <c r="B6" s="3" t="s">
        <v>19</v>
      </c>
      <c r="C6" s="3" t="s">
        <v>20</v>
      </c>
      <c r="D6" s="29" t="s">
        <v>26</v>
      </c>
      <c r="E6" s="4">
        <v>1</v>
      </c>
      <c r="F6" s="4">
        <v>24</v>
      </c>
      <c r="G6" s="4">
        <v>0</v>
      </c>
      <c r="H6" s="4">
        <v>0</v>
      </c>
      <c r="I6" s="4">
        <v>18</v>
      </c>
      <c r="J6" s="4">
        <v>0</v>
      </c>
      <c r="K6" s="6" t="s">
        <v>27</v>
      </c>
      <c r="L6" s="4">
        <v>21</v>
      </c>
      <c r="M6" s="4">
        <v>2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3" t="s">
        <v>13</v>
      </c>
      <c r="B7" s="3" t="s">
        <v>19</v>
      </c>
      <c r="C7" s="3" t="s">
        <v>20</v>
      </c>
      <c r="D7" s="3" t="s">
        <v>28</v>
      </c>
      <c r="E7" s="4">
        <v>1</v>
      </c>
      <c r="F7" s="4">
        <v>21</v>
      </c>
      <c r="G7" s="4">
        <v>0</v>
      </c>
      <c r="H7" s="4">
        <v>1</v>
      </c>
      <c r="I7" s="4">
        <v>17</v>
      </c>
      <c r="J7" s="4">
        <v>0</v>
      </c>
      <c r="K7" s="10" t="s">
        <v>29</v>
      </c>
      <c r="L7" s="4">
        <v>21</v>
      </c>
      <c r="M7" s="4">
        <v>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5">
      <c r="A8" s="3" t="s">
        <v>13</v>
      </c>
      <c r="B8" s="3" t="s">
        <v>30</v>
      </c>
      <c r="C8" s="3" t="s">
        <v>31</v>
      </c>
      <c r="D8" s="3" t="s">
        <v>32</v>
      </c>
      <c r="E8" s="4">
        <v>1</v>
      </c>
      <c r="F8" s="4">
        <v>14</v>
      </c>
      <c r="G8" s="4">
        <v>0</v>
      </c>
      <c r="H8" s="4">
        <v>0</v>
      </c>
      <c r="I8" s="4">
        <v>20</v>
      </c>
      <c r="J8" s="4">
        <v>0</v>
      </c>
      <c r="K8" s="11" t="s">
        <v>33</v>
      </c>
      <c r="L8" s="4">
        <v>0</v>
      </c>
      <c r="M8" s="26">
        <v>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3" t="s">
        <v>13</v>
      </c>
      <c r="B9" s="3" t="s">
        <v>30</v>
      </c>
      <c r="C9" s="3" t="s">
        <v>31</v>
      </c>
      <c r="D9" s="3" t="s">
        <v>34</v>
      </c>
      <c r="E9" s="4">
        <v>1</v>
      </c>
      <c r="F9" s="4">
        <v>13</v>
      </c>
      <c r="G9" s="4">
        <v>0</v>
      </c>
      <c r="H9" s="4">
        <v>0</v>
      </c>
      <c r="I9" s="4">
        <v>22</v>
      </c>
      <c r="J9" s="4">
        <v>0</v>
      </c>
      <c r="K9" s="10" t="s">
        <v>35</v>
      </c>
      <c r="L9" s="4">
        <v>0</v>
      </c>
      <c r="M9" s="26"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3" t="s">
        <v>13</v>
      </c>
      <c r="B10" s="3" t="s">
        <v>30</v>
      </c>
      <c r="C10" s="3" t="s">
        <v>15</v>
      </c>
      <c r="D10" s="28" t="s">
        <v>36</v>
      </c>
      <c r="E10" s="4">
        <v>1</v>
      </c>
      <c r="F10" s="4">
        <v>12</v>
      </c>
      <c r="G10" s="4">
        <v>0</v>
      </c>
      <c r="H10" s="4">
        <v>0</v>
      </c>
      <c r="I10" s="4">
        <v>35</v>
      </c>
      <c r="J10" s="4">
        <v>0</v>
      </c>
      <c r="K10" s="4" t="s">
        <v>37</v>
      </c>
      <c r="L10" s="4">
        <v>0</v>
      </c>
      <c r="M10" s="26"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3" t="s">
        <v>13</v>
      </c>
      <c r="B11" s="3" t="s">
        <v>38</v>
      </c>
      <c r="C11" s="3" t="s">
        <v>20</v>
      </c>
      <c r="D11" s="3" t="s">
        <v>39</v>
      </c>
      <c r="E11" s="4">
        <v>1</v>
      </c>
      <c r="F11" s="4">
        <v>45</v>
      </c>
      <c r="G11" s="4">
        <v>2</v>
      </c>
      <c r="H11" s="4">
        <v>2</v>
      </c>
      <c r="I11" s="4">
        <v>31</v>
      </c>
      <c r="J11" s="4">
        <v>2</v>
      </c>
      <c r="K11" s="11" t="s">
        <v>40</v>
      </c>
      <c r="L11" s="4">
        <v>21</v>
      </c>
      <c r="M11" s="26"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25">
      <c r="A12" s="3" t="s">
        <v>13</v>
      </c>
      <c r="B12" s="3" t="s">
        <v>38</v>
      </c>
      <c r="C12" s="3" t="s">
        <v>20</v>
      </c>
      <c r="D12" s="3" t="s">
        <v>41</v>
      </c>
      <c r="E12" s="4">
        <v>1</v>
      </c>
      <c r="F12" s="4">
        <v>45</v>
      </c>
      <c r="G12" s="4">
        <v>2</v>
      </c>
      <c r="H12" s="4">
        <v>2</v>
      </c>
      <c r="I12" s="4">
        <v>19</v>
      </c>
      <c r="J12" s="4">
        <v>1</v>
      </c>
      <c r="K12" s="10" t="s">
        <v>42</v>
      </c>
      <c r="L12" s="4">
        <v>21</v>
      </c>
      <c r="M12" s="26"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 x14ac:dyDescent="0.25">
      <c r="A13" s="3" t="s">
        <v>13</v>
      </c>
      <c r="B13" s="3" t="s">
        <v>38</v>
      </c>
      <c r="C13" s="3" t="s">
        <v>20</v>
      </c>
      <c r="D13" s="12" t="s">
        <v>43</v>
      </c>
      <c r="E13" s="4">
        <v>1</v>
      </c>
      <c r="F13" s="4">
        <v>45</v>
      </c>
      <c r="G13" s="4">
        <v>2</v>
      </c>
      <c r="H13" s="4">
        <v>2</v>
      </c>
      <c r="I13" s="4">
        <v>22</v>
      </c>
      <c r="J13" s="4">
        <v>1</v>
      </c>
      <c r="K13" s="11" t="s">
        <v>44</v>
      </c>
      <c r="L13" s="4">
        <v>21</v>
      </c>
      <c r="M13" s="26">
        <v>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 x14ac:dyDescent="0.25">
      <c r="A14" s="3" t="s">
        <v>13</v>
      </c>
      <c r="B14" s="3" t="s">
        <v>38</v>
      </c>
      <c r="C14" s="3" t="s">
        <v>20</v>
      </c>
      <c r="D14" s="3" t="s">
        <v>45</v>
      </c>
      <c r="E14" s="4">
        <v>1</v>
      </c>
      <c r="F14" s="4">
        <v>45</v>
      </c>
      <c r="G14" s="4">
        <v>3</v>
      </c>
      <c r="H14" s="4">
        <v>2</v>
      </c>
      <c r="I14" s="4">
        <v>19</v>
      </c>
      <c r="J14" s="4">
        <v>1</v>
      </c>
      <c r="K14" s="10" t="s">
        <v>46</v>
      </c>
      <c r="L14" s="4">
        <v>21</v>
      </c>
      <c r="M14" s="26"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 x14ac:dyDescent="0.25">
      <c r="A15" s="3" t="s">
        <v>13</v>
      </c>
      <c r="B15" s="3" t="s">
        <v>48</v>
      </c>
      <c r="C15" s="3" t="s">
        <v>14</v>
      </c>
      <c r="D15" s="3" t="s">
        <v>49</v>
      </c>
      <c r="E15" s="4">
        <v>1</v>
      </c>
      <c r="F15" s="4">
        <v>7</v>
      </c>
      <c r="G15" s="4">
        <v>0</v>
      </c>
      <c r="H15" s="4">
        <v>5</v>
      </c>
      <c r="I15" s="4">
        <v>24</v>
      </c>
      <c r="J15" s="4">
        <v>0</v>
      </c>
      <c r="K15" s="11" t="s">
        <v>50</v>
      </c>
      <c r="L15" s="4">
        <v>4</v>
      </c>
      <c r="M15" s="4">
        <v>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 x14ac:dyDescent="0.25">
      <c r="A16" s="3" t="s">
        <v>13</v>
      </c>
      <c r="B16" s="3" t="s">
        <v>48</v>
      </c>
      <c r="C16" s="3" t="s">
        <v>14</v>
      </c>
      <c r="D16" s="28" t="s">
        <v>51</v>
      </c>
      <c r="E16" s="4">
        <v>1</v>
      </c>
      <c r="F16" s="4">
        <v>7</v>
      </c>
      <c r="G16" s="4">
        <v>0</v>
      </c>
      <c r="H16" s="4">
        <v>4</v>
      </c>
      <c r="I16" s="4">
        <v>22</v>
      </c>
      <c r="J16" s="4">
        <v>0</v>
      </c>
      <c r="K16" s="11" t="s">
        <v>52</v>
      </c>
      <c r="L16" s="4">
        <v>4</v>
      </c>
      <c r="M16" s="4">
        <v>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 x14ac:dyDescent="0.25">
      <c r="A17" s="3" t="s">
        <v>13</v>
      </c>
      <c r="B17" s="3" t="s">
        <v>48</v>
      </c>
      <c r="C17" s="3" t="s">
        <v>15</v>
      </c>
      <c r="D17" s="28" t="s">
        <v>53</v>
      </c>
      <c r="E17" s="4">
        <v>1</v>
      </c>
      <c r="F17" s="4">
        <v>8</v>
      </c>
      <c r="G17" s="4">
        <v>0</v>
      </c>
      <c r="H17" s="4">
        <v>5</v>
      </c>
      <c r="I17" s="4">
        <v>17</v>
      </c>
      <c r="J17" s="4">
        <v>0</v>
      </c>
      <c r="K17" s="11" t="s">
        <v>54</v>
      </c>
      <c r="L17" s="4">
        <v>6</v>
      </c>
      <c r="M17" s="4">
        <v>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3" t="s">
        <v>13</v>
      </c>
      <c r="B18" s="3" t="s">
        <v>48</v>
      </c>
      <c r="C18" s="3" t="s">
        <v>15</v>
      </c>
      <c r="D18" s="3" t="s">
        <v>55</v>
      </c>
      <c r="E18" s="4">
        <v>1</v>
      </c>
      <c r="F18" s="4">
        <v>8</v>
      </c>
      <c r="G18" s="4">
        <v>0</v>
      </c>
      <c r="H18" s="4">
        <v>5</v>
      </c>
      <c r="I18" s="4">
        <v>19</v>
      </c>
      <c r="J18" s="4">
        <v>0</v>
      </c>
      <c r="K18" s="10" t="s">
        <v>56</v>
      </c>
      <c r="L18" s="4">
        <v>6</v>
      </c>
      <c r="M18" s="4">
        <v>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3" t="s">
        <v>13</v>
      </c>
      <c r="B19" s="3" t="s">
        <v>48</v>
      </c>
      <c r="C19" s="3" t="s">
        <v>15</v>
      </c>
      <c r="D19" s="12" t="s">
        <v>57</v>
      </c>
      <c r="E19" s="4">
        <v>1</v>
      </c>
      <c r="F19" s="4">
        <v>8</v>
      </c>
      <c r="G19" s="4">
        <v>0</v>
      </c>
      <c r="H19" s="4">
        <v>5</v>
      </c>
      <c r="I19" s="4">
        <v>17</v>
      </c>
      <c r="J19" s="4">
        <v>0</v>
      </c>
      <c r="K19" s="11" t="s">
        <v>54</v>
      </c>
      <c r="L19" s="4">
        <v>6</v>
      </c>
      <c r="M19" s="4">
        <v>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3" t="s">
        <v>13</v>
      </c>
      <c r="B20" s="3" t="s">
        <v>58</v>
      </c>
      <c r="C20" s="3" t="s">
        <v>31</v>
      </c>
      <c r="D20" s="3" t="s">
        <v>59</v>
      </c>
      <c r="E20" s="4">
        <v>0</v>
      </c>
      <c r="F20" s="4">
        <v>9</v>
      </c>
      <c r="G20" s="4">
        <v>0</v>
      </c>
      <c r="H20" s="4">
        <v>0</v>
      </c>
      <c r="I20" s="4">
        <v>21</v>
      </c>
      <c r="J20" s="4">
        <v>0</v>
      </c>
      <c r="K20" s="11" t="s">
        <v>60</v>
      </c>
      <c r="L20" s="4">
        <v>4</v>
      </c>
      <c r="M20" s="26">
        <v>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3" t="s">
        <v>13</v>
      </c>
      <c r="B21" s="3" t="s">
        <v>61</v>
      </c>
      <c r="C21" s="3" t="s">
        <v>62</v>
      </c>
      <c r="D21" s="12" t="s">
        <v>63</v>
      </c>
      <c r="E21" s="4">
        <v>1</v>
      </c>
      <c r="F21" s="4">
        <v>19</v>
      </c>
      <c r="G21" s="4">
        <v>1</v>
      </c>
      <c r="H21" s="4">
        <v>6</v>
      </c>
      <c r="I21" s="4">
        <v>9</v>
      </c>
      <c r="J21" s="4">
        <v>1</v>
      </c>
      <c r="K21" s="11" t="s">
        <v>64</v>
      </c>
      <c r="L21" s="4">
        <v>5</v>
      </c>
      <c r="M21" s="4">
        <v>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3" t="s">
        <v>13</v>
      </c>
      <c r="B22" s="3" t="s">
        <v>66</v>
      </c>
      <c r="C22" s="3" t="s">
        <v>47</v>
      </c>
      <c r="D22" s="28" t="s">
        <v>67</v>
      </c>
      <c r="E22" s="4">
        <v>0</v>
      </c>
      <c r="F22" s="4">
        <v>18</v>
      </c>
      <c r="G22" s="4">
        <v>1</v>
      </c>
      <c r="H22" s="4">
        <v>0</v>
      </c>
      <c r="I22" s="4">
        <v>50</v>
      </c>
      <c r="J22" s="4">
        <v>0</v>
      </c>
      <c r="K22" s="10" t="s">
        <v>68</v>
      </c>
      <c r="L22" s="4">
        <v>18</v>
      </c>
      <c r="M22" s="4">
        <v>19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7" t="s">
        <v>13</v>
      </c>
      <c r="B23" s="7" t="s">
        <v>66</v>
      </c>
      <c r="C23" s="7" t="s">
        <v>47</v>
      </c>
      <c r="D23" s="7" t="s">
        <v>69</v>
      </c>
      <c r="E23" s="8">
        <v>0</v>
      </c>
      <c r="F23" s="8">
        <v>18</v>
      </c>
      <c r="G23" s="8">
        <v>1</v>
      </c>
      <c r="H23" s="8">
        <v>0</v>
      </c>
      <c r="I23" s="8">
        <v>49</v>
      </c>
      <c r="J23" s="8">
        <v>0</v>
      </c>
      <c r="K23" s="11" t="s">
        <v>70</v>
      </c>
      <c r="L23" s="8">
        <v>18</v>
      </c>
      <c r="M23" s="4">
        <v>17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5.75" customHeight="1" x14ac:dyDescent="0.25">
      <c r="A24" s="7" t="s">
        <v>13</v>
      </c>
      <c r="B24" s="7" t="s">
        <v>66</v>
      </c>
      <c r="C24" s="7" t="s">
        <v>47</v>
      </c>
      <c r="D24" s="7" t="s">
        <v>71</v>
      </c>
      <c r="E24" s="8">
        <v>0</v>
      </c>
      <c r="F24" s="8">
        <v>19</v>
      </c>
      <c r="G24" s="8">
        <v>0</v>
      </c>
      <c r="H24" s="8">
        <v>0</v>
      </c>
      <c r="I24" s="8">
        <v>46</v>
      </c>
      <c r="J24" s="8">
        <v>0</v>
      </c>
      <c r="K24" s="8" t="s">
        <v>72</v>
      </c>
      <c r="L24" s="8">
        <v>23</v>
      </c>
      <c r="M24" s="4">
        <v>18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5.75" customHeight="1" x14ac:dyDescent="0.25">
      <c r="A25" s="3" t="s">
        <v>13</v>
      </c>
      <c r="B25" s="3" t="s">
        <v>73</v>
      </c>
      <c r="C25" s="3" t="s">
        <v>15</v>
      </c>
      <c r="D25" s="28" t="s">
        <v>74</v>
      </c>
      <c r="E25" s="4">
        <v>1</v>
      </c>
      <c r="F25" s="4">
        <v>19</v>
      </c>
      <c r="G25" s="4">
        <v>0</v>
      </c>
      <c r="H25" s="4">
        <v>2</v>
      </c>
      <c r="I25" s="4">
        <v>38</v>
      </c>
      <c r="J25" s="4">
        <v>0</v>
      </c>
      <c r="K25" s="4">
        <v>25</v>
      </c>
      <c r="L25" s="4">
        <v>0</v>
      </c>
      <c r="M25" s="26">
        <v>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3" t="s">
        <v>13</v>
      </c>
      <c r="B26" s="3" t="s">
        <v>73</v>
      </c>
      <c r="C26" s="3" t="s">
        <v>15</v>
      </c>
      <c r="D26" s="3" t="s">
        <v>75</v>
      </c>
      <c r="E26" s="4">
        <v>1</v>
      </c>
      <c r="F26" s="4">
        <v>19</v>
      </c>
      <c r="G26" s="4">
        <v>0</v>
      </c>
      <c r="H26" s="4">
        <v>2</v>
      </c>
      <c r="I26" s="4">
        <v>43</v>
      </c>
      <c r="J26" s="4">
        <v>0</v>
      </c>
      <c r="K26" s="4" t="s">
        <v>76</v>
      </c>
      <c r="L26" s="4">
        <v>0</v>
      </c>
      <c r="M26" s="26"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3" t="s">
        <v>13</v>
      </c>
      <c r="B27" s="3" t="s">
        <v>77</v>
      </c>
      <c r="C27" s="3" t="s">
        <v>47</v>
      </c>
      <c r="D27" s="28" t="s">
        <v>78</v>
      </c>
      <c r="E27" s="4">
        <v>1</v>
      </c>
      <c r="F27" s="4">
        <v>15</v>
      </c>
      <c r="G27" s="4">
        <v>3</v>
      </c>
      <c r="H27" s="4">
        <v>2</v>
      </c>
      <c r="I27" s="4">
        <v>23</v>
      </c>
      <c r="J27" s="4">
        <v>6</v>
      </c>
      <c r="K27" s="4" t="s">
        <v>79</v>
      </c>
      <c r="L27" s="4">
        <v>44</v>
      </c>
      <c r="M27" s="26">
        <v>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3" t="s">
        <v>13</v>
      </c>
      <c r="B28" s="3" t="s">
        <v>80</v>
      </c>
      <c r="C28" s="3" t="s">
        <v>81</v>
      </c>
      <c r="D28" s="3" t="s">
        <v>82</v>
      </c>
      <c r="E28" s="4">
        <v>1</v>
      </c>
      <c r="F28" s="4">
        <v>2</v>
      </c>
      <c r="G28" s="4">
        <v>0</v>
      </c>
      <c r="H28" s="4">
        <v>1</v>
      </c>
      <c r="I28" s="4">
        <v>2</v>
      </c>
      <c r="J28" s="4">
        <v>0</v>
      </c>
      <c r="K28" s="4" t="s">
        <v>83</v>
      </c>
      <c r="L28" s="4">
        <v>0</v>
      </c>
      <c r="M28" s="26">
        <v>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3" t="s">
        <v>13</v>
      </c>
      <c r="B29" s="3" t="s">
        <v>84</v>
      </c>
      <c r="C29" s="3" t="s">
        <v>31</v>
      </c>
      <c r="D29" s="3" t="s">
        <v>85</v>
      </c>
      <c r="E29" s="4">
        <v>1</v>
      </c>
      <c r="F29" s="4">
        <v>16</v>
      </c>
      <c r="G29" s="4">
        <v>1</v>
      </c>
      <c r="H29" s="4">
        <v>1</v>
      </c>
      <c r="I29" s="4">
        <v>35</v>
      </c>
      <c r="J29" s="4">
        <v>1</v>
      </c>
      <c r="K29" s="4" t="s">
        <v>86</v>
      </c>
      <c r="L29" s="4">
        <v>1</v>
      </c>
      <c r="M29" s="26">
        <v>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3" t="s">
        <v>13</v>
      </c>
      <c r="B30" s="3" t="s">
        <v>87</v>
      </c>
      <c r="C30" s="3" t="s">
        <v>20</v>
      </c>
      <c r="D30" s="3" t="s">
        <v>88</v>
      </c>
      <c r="E30" s="4">
        <v>1</v>
      </c>
      <c r="F30" s="4">
        <v>29</v>
      </c>
      <c r="G30" s="4">
        <v>0</v>
      </c>
      <c r="H30" s="4">
        <v>0</v>
      </c>
      <c r="I30" s="4">
        <v>23</v>
      </c>
      <c r="J30" s="4">
        <v>0</v>
      </c>
      <c r="K30" s="4" t="s">
        <v>89</v>
      </c>
      <c r="L30" s="4">
        <v>39</v>
      </c>
      <c r="M30" s="26">
        <v>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3" t="s">
        <v>13</v>
      </c>
      <c r="B31" s="3" t="s">
        <v>87</v>
      </c>
      <c r="C31" s="3" t="s">
        <v>20</v>
      </c>
      <c r="D31" s="3" t="s">
        <v>90</v>
      </c>
      <c r="E31" s="4">
        <v>1</v>
      </c>
      <c r="F31" s="4">
        <v>33</v>
      </c>
      <c r="G31" s="4">
        <v>0</v>
      </c>
      <c r="H31" s="4">
        <v>0</v>
      </c>
      <c r="I31" s="4">
        <v>22</v>
      </c>
      <c r="J31" s="4">
        <v>0</v>
      </c>
      <c r="K31" s="4" t="s">
        <v>91</v>
      </c>
      <c r="L31" s="4">
        <v>39</v>
      </c>
      <c r="M31" s="26">
        <v>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3" t="s">
        <v>13</v>
      </c>
      <c r="B32" s="3" t="s">
        <v>92</v>
      </c>
      <c r="C32" s="3" t="s">
        <v>47</v>
      </c>
      <c r="D32" s="28" t="s">
        <v>93</v>
      </c>
      <c r="E32" s="4">
        <v>1</v>
      </c>
      <c r="F32" s="4">
        <v>15</v>
      </c>
      <c r="G32" s="4">
        <v>0</v>
      </c>
      <c r="H32" s="4">
        <v>0</v>
      </c>
      <c r="I32" s="4">
        <v>13</v>
      </c>
      <c r="J32" s="4">
        <v>0</v>
      </c>
      <c r="K32" s="4" t="s">
        <v>94</v>
      </c>
      <c r="L32" s="4">
        <v>5</v>
      </c>
      <c r="M32" s="4">
        <v>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3" t="s">
        <v>13</v>
      </c>
      <c r="B33" s="3" t="s">
        <v>92</v>
      </c>
      <c r="C33" s="3" t="s">
        <v>47</v>
      </c>
      <c r="D33" s="3" t="s">
        <v>95</v>
      </c>
      <c r="E33" s="4">
        <v>1</v>
      </c>
      <c r="F33" s="13">
        <v>16</v>
      </c>
      <c r="G33" s="4">
        <v>0</v>
      </c>
      <c r="H33" s="4">
        <v>0</v>
      </c>
      <c r="I33" s="4">
        <v>12</v>
      </c>
      <c r="J33" s="4">
        <v>0</v>
      </c>
      <c r="K33" s="4" t="s">
        <v>96</v>
      </c>
      <c r="L33" s="4">
        <v>5</v>
      </c>
      <c r="M33" s="4">
        <v>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3" t="s">
        <v>13</v>
      </c>
      <c r="B34" s="3" t="s">
        <v>97</v>
      </c>
      <c r="C34" s="3" t="s">
        <v>47</v>
      </c>
      <c r="D34" s="28" t="s">
        <v>98</v>
      </c>
      <c r="E34" s="4">
        <v>1</v>
      </c>
      <c r="F34" s="4">
        <v>20</v>
      </c>
      <c r="G34" s="4">
        <v>0</v>
      </c>
      <c r="H34" s="4">
        <v>1</v>
      </c>
      <c r="I34" s="4">
        <v>14</v>
      </c>
      <c r="J34" s="4">
        <v>0</v>
      </c>
      <c r="K34" s="4" t="s">
        <v>99</v>
      </c>
      <c r="L34" s="4">
        <v>16</v>
      </c>
      <c r="M34" s="4">
        <v>18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3" t="s">
        <v>13</v>
      </c>
      <c r="B35" s="3" t="s">
        <v>97</v>
      </c>
      <c r="C35" s="3" t="s">
        <v>47</v>
      </c>
      <c r="D35" s="3" t="s">
        <v>100</v>
      </c>
      <c r="E35" s="4">
        <v>1</v>
      </c>
      <c r="F35" s="4">
        <v>18</v>
      </c>
      <c r="G35" s="4">
        <v>0</v>
      </c>
      <c r="H35" s="4">
        <v>1</v>
      </c>
      <c r="I35" s="4">
        <v>14</v>
      </c>
      <c r="J35" s="4">
        <v>0</v>
      </c>
      <c r="K35" s="4" t="s">
        <v>101</v>
      </c>
      <c r="L35" s="4">
        <v>16</v>
      </c>
      <c r="M35" s="4">
        <v>15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3" t="s">
        <v>13</v>
      </c>
      <c r="B36" s="3" t="s">
        <v>97</v>
      </c>
      <c r="C36" s="3" t="s">
        <v>31</v>
      </c>
      <c r="D36" s="3" t="s">
        <v>102</v>
      </c>
      <c r="E36" s="4">
        <v>1</v>
      </c>
      <c r="F36" s="4">
        <v>14</v>
      </c>
      <c r="G36" s="4">
        <v>0</v>
      </c>
      <c r="H36" s="4">
        <v>0</v>
      </c>
      <c r="I36" s="4">
        <v>21</v>
      </c>
      <c r="J36" s="4">
        <v>0</v>
      </c>
      <c r="K36" s="4" t="s">
        <v>103</v>
      </c>
      <c r="L36" s="4">
        <v>8</v>
      </c>
      <c r="M36" s="4">
        <v>8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3" t="s">
        <v>13</v>
      </c>
      <c r="B37" s="3" t="s">
        <v>104</v>
      </c>
      <c r="C37" s="3" t="s">
        <v>65</v>
      </c>
      <c r="D37" s="3" t="s">
        <v>105</v>
      </c>
      <c r="E37" s="4">
        <v>1</v>
      </c>
      <c r="F37" s="4">
        <v>0</v>
      </c>
      <c r="G37" s="4">
        <v>0</v>
      </c>
      <c r="H37" s="4">
        <v>3</v>
      </c>
      <c r="I37" s="4">
        <v>18</v>
      </c>
      <c r="J37" s="4">
        <v>0</v>
      </c>
      <c r="K37" s="4" t="s">
        <v>106</v>
      </c>
      <c r="L37" s="4">
        <v>0</v>
      </c>
      <c r="M37" s="27" t="e">
        <f>IF(F37=#REF!,"0","Revisar")</f>
        <v>#REF!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3" t="s">
        <v>13</v>
      </c>
      <c r="B38" s="3" t="s">
        <v>104</v>
      </c>
      <c r="C38" s="3" t="s">
        <v>15</v>
      </c>
      <c r="D38" s="28" t="s">
        <v>107</v>
      </c>
      <c r="E38" s="4">
        <v>1</v>
      </c>
      <c r="F38" s="4">
        <v>0</v>
      </c>
      <c r="G38" s="4">
        <v>0</v>
      </c>
      <c r="H38" s="4">
        <v>4</v>
      </c>
      <c r="I38" s="4">
        <v>10</v>
      </c>
      <c r="J38" s="4">
        <v>0</v>
      </c>
      <c r="K38" s="4" t="s">
        <v>108</v>
      </c>
      <c r="L38" s="4">
        <v>0</v>
      </c>
      <c r="M38" s="27" t="e">
        <f>IF(F38=#REF!,"0","Revisar")</f>
        <v>#REF!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3" t="s">
        <v>13</v>
      </c>
      <c r="B39" s="3" t="s">
        <v>109</v>
      </c>
      <c r="C39" s="3" t="s">
        <v>31</v>
      </c>
      <c r="D39" s="3" t="s">
        <v>110</v>
      </c>
      <c r="E39" s="4">
        <v>1</v>
      </c>
      <c r="F39" s="4">
        <v>0</v>
      </c>
      <c r="G39" s="4">
        <v>0</v>
      </c>
      <c r="H39" s="4">
        <v>0</v>
      </c>
      <c r="I39" s="4">
        <v>8</v>
      </c>
      <c r="J39" s="4">
        <v>0</v>
      </c>
      <c r="K39" s="4" t="s">
        <v>111</v>
      </c>
      <c r="L39" s="4">
        <v>0</v>
      </c>
      <c r="M39" s="27" t="e">
        <f>IF(F39=#REF!,"0","Revisar")</f>
        <v>#REF!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3" t="s">
        <v>13</v>
      </c>
      <c r="B40" s="3" t="s">
        <v>109</v>
      </c>
      <c r="C40" s="3" t="s">
        <v>15</v>
      </c>
      <c r="D40" s="28" t="s">
        <v>112</v>
      </c>
      <c r="E40" s="4">
        <v>1</v>
      </c>
      <c r="F40" s="4">
        <v>0</v>
      </c>
      <c r="G40" s="4">
        <v>0</v>
      </c>
      <c r="H40" s="4">
        <v>0</v>
      </c>
      <c r="I40" s="4">
        <v>11</v>
      </c>
      <c r="J40" s="4">
        <v>0</v>
      </c>
      <c r="K40" s="4" t="s">
        <v>113</v>
      </c>
      <c r="L40" s="4">
        <v>0</v>
      </c>
      <c r="M40" s="27" t="e">
        <f>IF(F40=#REF!,"0","Revisar")</f>
        <v>#REF!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3" t="s">
        <v>13</v>
      </c>
      <c r="B41" s="3" t="s">
        <v>109</v>
      </c>
      <c r="C41" s="3" t="s">
        <v>15</v>
      </c>
      <c r="D41" s="3" t="s">
        <v>114</v>
      </c>
      <c r="E41" s="4">
        <v>1</v>
      </c>
      <c r="F41" s="4">
        <v>0</v>
      </c>
      <c r="G41" s="4">
        <v>0</v>
      </c>
      <c r="H41" s="4">
        <v>0</v>
      </c>
      <c r="I41" s="4">
        <v>11</v>
      </c>
      <c r="J41" s="4">
        <v>0</v>
      </c>
      <c r="K41" s="4" t="s">
        <v>113</v>
      </c>
      <c r="L41" s="4">
        <v>0</v>
      </c>
      <c r="M41" s="27" t="e">
        <f>IF(F41=#REF!,"0","Revisar")</f>
        <v>#REF!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3" t="s">
        <v>13</v>
      </c>
      <c r="B42" s="3" t="s">
        <v>109</v>
      </c>
      <c r="C42" s="3" t="s">
        <v>15</v>
      </c>
      <c r="D42" s="3" t="s">
        <v>115</v>
      </c>
      <c r="E42" s="4">
        <v>1</v>
      </c>
      <c r="F42" s="4">
        <v>0</v>
      </c>
      <c r="G42" s="4">
        <v>0</v>
      </c>
      <c r="H42" s="4">
        <v>0</v>
      </c>
      <c r="I42" s="4">
        <v>11</v>
      </c>
      <c r="J42" s="4">
        <v>0</v>
      </c>
      <c r="K42" s="10" t="s">
        <v>113</v>
      </c>
      <c r="L42" s="4">
        <v>0</v>
      </c>
      <c r="M42" s="27" t="e">
        <f>IF(F42=#REF!,"0","Revisar")</f>
        <v>#REF!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3" t="s">
        <v>13</v>
      </c>
      <c r="B43" s="3" t="s">
        <v>116</v>
      </c>
      <c r="C43" s="3" t="s">
        <v>15</v>
      </c>
      <c r="D43" s="12" t="s">
        <v>117</v>
      </c>
      <c r="E43" s="4">
        <v>1</v>
      </c>
      <c r="F43" s="4">
        <v>7</v>
      </c>
      <c r="G43" s="4">
        <v>0</v>
      </c>
      <c r="H43" s="4">
        <v>1</v>
      </c>
      <c r="I43" s="4">
        <v>79</v>
      </c>
      <c r="J43" s="4">
        <v>1</v>
      </c>
      <c r="K43" s="10" t="s">
        <v>118</v>
      </c>
      <c r="L43" s="4">
        <v>6</v>
      </c>
      <c r="M43" s="4">
        <v>7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3" t="s">
        <v>13</v>
      </c>
      <c r="B44" s="3" t="s">
        <v>116</v>
      </c>
      <c r="C44" s="3" t="s">
        <v>15</v>
      </c>
      <c r="D44" s="12" t="s">
        <v>119</v>
      </c>
      <c r="E44" s="4">
        <v>1</v>
      </c>
      <c r="F44" s="4">
        <v>7</v>
      </c>
      <c r="G44" s="4" t="s">
        <v>120</v>
      </c>
      <c r="H44" s="4">
        <v>1</v>
      </c>
      <c r="I44" s="4">
        <v>79</v>
      </c>
      <c r="J44" s="4">
        <v>1</v>
      </c>
      <c r="K44" s="14" t="s">
        <v>121</v>
      </c>
      <c r="L44" s="4">
        <v>6</v>
      </c>
      <c r="M44" s="4">
        <v>7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3" t="s">
        <v>13</v>
      </c>
      <c r="B45" s="3" t="s">
        <v>122</v>
      </c>
      <c r="C45" s="3" t="s">
        <v>15</v>
      </c>
      <c r="D45" s="12" t="s">
        <v>123</v>
      </c>
      <c r="E45" s="4">
        <v>1</v>
      </c>
      <c r="F45" s="4">
        <v>20</v>
      </c>
      <c r="G45" s="4">
        <v>0</v>
      </c>
      <c r="H45" s="4">
        <v>1</v>
      </c>
      <c r="I45" s="4">
        <v>5</v>
      </c>
      <c r="J45" s="4">
        <v>3</v>
      </c>
      <c r="K45" s="14" t="s">
        <v>124</v>
      </c>
      <c r="L45" s="4">
        <v>1</v>
      </c>
      <c r="M45" s="4">
        <v>12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3" t="s">
        <v>13</v>
      </c>
      <c r="B46" s="3" t="s">
        <v>122</v>
      </c>
      <c r="C46" s="3" t="s">
        <v>15</v>
      </c>
      <c r="D46" s="12" t="s">
        <v>125</v>
      </c>
      <c r="E46" s="4">
        <v>1</v>
      </c>
      <c r="F46" s="4">
        <v>29</v>
      </c>
      <c r="G46" s="4">
        <v>0</v>
      </c>
      <c r="H46" s="4">
        <v>1</v>
      </c>
      <c r="I46" s="4">
        <v>10</v>
      </c>
      <c r="J46" s="4">
        <v>0</v>
      </c>
      <c r="K46" s="8" t="s">
        <v>126</v>
      </c>
      <c r="L46" s="4">
        <v>0</v>
      </c>
      <c r="M46" s="4">
        <v>19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3" t="s">
        <v>13</v>
      </c>
      <c r="B47" s="3" t="s">
        <v>127</v>
      </c>
      <c r="C47" s="3" t="s">
        <v>14</v>
      </c>
      <c r="D47" s="30" t="s">
        <v>128</v>
      </c>
      <c r="E47" s="4">
        <v>1</v>
      </c>
      <c r="F47" s="4">
        <v>12</v>
      </c>
      <c r="G47" s="4">
        <v>0</v>
      </c>
      <c r="H47" s="4">
        <v>1</v>
      </c>
      <c r="I47" s="4">
        <v>17</v>
      </c>
      <c r="J47" s="4">
        <v>1</v>
      </c>
      <c r="K47" s="14" t="s">
        <v>129</v>
      </c>
      <c r="L47" s="4">
        <v>4</v>
      </c>
      <c r="M47" s="26">
        <v>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3" t="s">
        <v>13</v>
      </c>
      <c r="B48" s="3" t="s">
        <v>127</v>
      </c>
      <c r="C48" s="3" t="s">
        <v>14</v>
      </c>
      <c r="D48" s="12" t="s">
        <v>130</v>
      </c>
      <c r="E48" s="4">
        <v>1</v>
      </c>
      <c r="F48" s="4">
        <v>11</v>
      </c>
      <c r="G48" s="4">
        <v>0</v>
      </c>
      <c r="H48" s="4">
        <v>1</v>
      </c>
      <c r="I48" s="4">
        <v>16</v>
      </c>
      <c r="J48" s="4">
        <v>0</v>
      </c>
      <c r="K48" s="14" t="s">
        <v>131</v>
      </c>
      <c r="L48" s="4">
        <v>7</v>
      </c>
      <c r="M48" s="26">
        <v>0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3" t="s">
        <v>13</v>
      </c>
      <c r="B49" s="3" t="s">
        <v>132</v>
      </c>
      <c r="C49" s="3" t="s">
        <v>31</v>
      </c>
      <c r="D49" s="30" t="s">
        <v>133</v>
      </c>
      <c r="E49" s="4">
        <v>1</v>
      </c>
      <c r="F49" s="4">
        <v>15</v>
      </c>
      <c r="G49" s="4">
        <v>0</v>
      </c>
      <c r="H49" s="4">
        <v>0</v>
      </c>
      <c r="I49" s="4">
        <v>14</v>
      </c>
      <c r="J49" s="4">
        <v>0</v>
      </c>
      <c r="K49" s="14" t="s">
        <v>134</v>
      </c>
      <c r="L49" s="4">
        <v>0</v>
      </c>
      <c r="M49" s="4">
        <v>6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3" t="s">
        <v>13</v>
      </c>
      <c r="B50" s="3" t="s">
        <v>135</v>
      </c>
      <c r="C50" s="3" t="s">
        <v>14</v>
      </c>
      <c r="D50" s="30" t="s">
        <v>136</v>
      </c>
      <c r="E50" s="4">
        <v>1</v>
      </c>
      <c r="F50" s="4">
        <v>13</v>
      </c>
      <c r="G50" s="4">
        <v>0</v>
      </c>
      <c r="H50" s="4">
        <v>0</v>
      </c>
      <c r="I50" s="4">
        <v>1</v>
      </c>
      <c r="J50" s="4">
        <v>0</v>
      </c>
      <c r="K50" s="10" t="s">
        <v>137</v>
      </c>
      <c r="L50" s="4">
        <v>8</v>
      </c>
      <c r="M50" s="26">
        <v>0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3" t="s">
        <v>13</v>
      </c>
      <c r="B51" s="3" t="s">
        <v>135</v>
      </c>
      <c r="C51" s="3" t="s">
        <v>15</v>
      </c>
      <c r="D51" s="12" t="s">
        <v>138</v>
      </c>
      <c r="E51" s="4">
        <v>0</v>
      </c>
      <c r="F51" s="4">
        <v>23</v>
      </c>
      <c r="G51" s="4">
        <v>0</v>
      </c>
      <c r="H51" s="4">
        <v>0</v>
      </c>
      <c r="I51" s="4">
        <v>1</v>
      </c>
      <c r="J51" s="4">
        <v>0</v>
      </c>
      <c r="K51" s="14" t="s">
        <v>139</v>
      </c>
      <c r="L51" s="4">
        <v>4</v>
      </c>
      <c r="M51" s="4">
        <v>1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3" t="s">
        <v>13</v>
      </c>
      <c r="B52" s="3" t="s">
        <v>140</v>
      </c>
      <c r="C52" s="3" t="s">
        <v>15</v>
      </c>
      <c r="D52" s="12" t="s">
        <v>141</v>
      </c>
      <c r="E52" s="4">
        <v>1</v>
      </c>
      <c r="F52" s="4">
        <v>26</v>
      </c>
      <c r="G52" s="4">
        <v>0</v>
      </c>
      <c r="H52" s="4">
        <v>7</v>
      </c>
      <c r="I52" s="4">
        <v>11</v>
      </c>
      <c r="J52" s="4">
        <v>0</v>
      </c>
      <c r="K52" s="15" t="s">
        <v>142</v>
      </c>
      <c r="L52" s="4">
        <v>7</v>
      </c>
      <c r="M52" s="4">
        <v>24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3" t="s">
        <v>13</v>
      </c>
      <c r="B53" s="3" t="s">
        <v>140</v>
      </c>
      <c r="C53" s="3" t="s">
        <v>15</v>
      </c>
      <c r="D53" s="30" t="s">
        <v>143</v>
      </c>
      <c r="E53" s="4">
        <v>1</v>
      </c>
      <c r="F53" s="4">
        <v>28</v>
      </c>
      <c r="G53" s="4">
        <v>0</v>
      </c>
      <c r="H53" s="4">
        <v>7</v>
      </c>
      <c r="I53" s="4">
        <v>11</v>
      </c>
      <c r="J53" s="4">
        <v>0</v>
      </c>
      <c r="K53" s="10" t="s">
        <v>144</v>
      </c>
      <c r="L53" s="4">
        <v>7</v>
      </c>
      <c r="M53" s="4">
        <v>25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3" t="s">
        <v>13</v>
      </c>
      <c r="B54" s="3" t="s">
        <v>145</v>
      </c>
      <c r="C54" s="3" t="s">
        <v>47</v>
      </c>
      <c r="D54" s="30" t="s">
        <v>146</v>
      </c>
      <c r="E54" s="4">
        <v>0</v>
      </c>
      <c r="F54" s="4">
        <v>9</v>
      </c>
      <c r="G54" s="4">
        <v>0</v>
      </c>
      <c r="H54" s="4">
        <v>0</v>
      </c>
      <c r="I54" s="4">
        <v>3</v>
      </c>
      <c r="J54" s="4">
        <v>0</v>
      </c>
      <c r="K54" s="16" t="s">
        <v>147</v>
      </c>
      <c r="L54" s="4">
        <v>2</v>
      </c>
      <c r="M54" s="4">
        <v>7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3" t="s">
        <v>13</v>
      </c>
      <c r="B55" s="3" t="s">
        <v>145</v>
      </c>
      <c r="C55" s="3" t="s">
        <v>47</v>
      </c>
      <c r="D55" s="12" t="s">
        <v>148</v>
      </c>
      <c r="E55" s="4">
        <v>0</v>
      </c>
      <c r="F55" s="4">
        <v>10</v>
      </c>
      <c r="G55" s="4">
        <v>0</v>
      </c>
      <c r="H55" s="4">
        <v>0</v>
      </c>
      <c r="I55" s="4">
        <v>3</v>
      </c>
      <c r="J55" s="4">
        <v>0</v>
      </c>
      <c r="K55" s="10" t="s">
        <v>147</v>
      </c>
      <c r="L55" s="4">
        <v>2</v>
      </c>
      <c r="M55" s="4">
        <v>7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3" t="s">
        <v>13</v>
      </c>
      <c r="B56" s="3" t="s">
        <v>149</v>
      </c>
      <c r="C56" s="3" t="s">
        <v>47</v>
      </c>
      <c r="D56" s="30" t="s">
        <v>150</v>
      </c>
      <c r="E56" s="4">
        <v>1</v>
      </c>
      <c r="F56" s="4">
        <v>15</v>
      </c>
      <c r="G56" s="4">
        <v>0</v>
      </c>
      <c r="H56" s="4">
        <v>6</v>
      </c>
      <c r="I56" s="4">
        <v>22</v>
      </c>
      <c r="J56" s="4">
        <v>0</v>
      </c>
      <c r="K56" s="14" t="s">
        <v>151</v>
      </c>
      <c r="L56" s="4">
        <v>2</v>
      </c>
      <c r="M56" s="4">
        <v>8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3" t="s">
        <v>13</v>
      </c>
      <c r="B57" s="3" t="s">
        <v>149</v>
      </c>
      <c r="C57" s="3" t="s">
        <v>47</v>
      </c>
      <c r="D57" s="12" t="s">
        <v>152</v>
      </c>
      <c r="E57" s="4">
        <v>1</v>
      </c>
      <c r="F57" s="4">
        <v>14</v>
      </c>
      <c r="G57" s="4">
        <v>0</v>
      </c>
      <c r="H57" s="4">
        <v>6</v>
      </c>
      <c r="I57" s="4">
        <v>24</v>
      </c>
      <c r="J57" s="4">
        <v>0</v>
      </c>
      <c r="K57" s="14" t="s">
        <v>153</v>
      </c>
      <c r="L57" s="4">
        <v>2</v>
      </c>
      <c r="M57" s="4">
        <v>8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3" t="s">
        <v>13</v>
      </c>
      <c r="B58" s="3" t="s">
        <v>149</v>
      </c>
      <c r="C58" s="3" t="s">
        <v>47</v>
      </c>
      <c r="D58" s="12" t="s">
        <v>154</v>
      </c>
      <c r="E58" s="4">
        <v>1</v>
      </c>
      <c r="F58" s="4">
        <v>15</v>
      </c>
      <c r="G58" s="4">
        <v>0</v>
      </c>
      <c r="H58" s="4">
        <v>6</v>
      </c>
      <c r="I58" s="4">
        <v>24</v>
      </c>
      <c r="J58" s="4">
        <v>0</v>
      </c>
      <c r="K58" s="15" t="s">
        <v>155</v>
      </c>
      <c r="L58" s="4">
        <v>2</v>
      </c>
      <c r="M58" s="4">
        <v>8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3" t="s">
        <v>13</v>
      </c>
      <c r="B59" s="3" t="s">
        <v>149</v>
      </c>
      <c r="C59" s="3" t="s">
        <v>14</v>
      </c>
      <c r="D59" s="30" t="s">
        <v>156</v>
      </c>
      <c r="E59" s="4">
        <v>1</v>
      </c>
      <c r="F59" s="4">
        <v>11</v>
      </c>
      <c r="G59" s="4">
        <v>1</v>
      </c>
      <c r="H59" s="4">
        <v>7</v>
      </c>
      <c r="I59" s="4">
        <v>22</v>
      </c>
      <c r="J59" s="4">
        <v>0</v>
      </c>
      <c r="K59" s="13" t="s">
        <v>157</v>
      </c>
      <c r="L59" s="4">
        <v>1</v>
      </c>
      <c r="M59" s="4">
        <v>5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3" t="s">
        <v>13</v>
      </c>
      <c r="B60" s="3" t="s">
        <v>158</v>
      </c>
      <c r="C60" s="3" t="s">
        <v>159</v>
      </c>
      <c r="D60" s="30" t="s">
        <v>160</v>
      </c>
      <c r="E60" s="4">
        <v>1</v>
      </c>
      <c r="F60" s="4">
        <v>8</v>
      </c>
      <c r="G60" s="4">
        <v>0</v>
      </c>
      <c r="H60" s="4">
        <v>0</v>
      </c>
      <c r="I60" s="4">
        <v>13</v>
      </c>
      <c r="J60" s="4">
        <v>0</v>
      </c>
      <c r="K60" s="15" t="s">
        <v>161</v>
      </c>
      <c r="L60" s="4">
        <v>0</v>
      </c>
      <c r="M60" s="4">
        <v>7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3" t="s">
        <v>162</v>
      </c>
      <c r="B61" s="3" t="s">
        <v>163</v>
      </c>
      <c r="C61" s="3" t="s">
        <v>164</v>
      </c>
      <c r="D61" s="30" t="s">
        <v>165</v>
      </c>
      <c r="E61" s="4">
        <v>1</v>
      </c>
      <c r="F61" s="4">
        <v>18</v>
      </c>
      <c r="G61" s="4">
        <v>0</v>
      </c>
      <c r="H61" s="4">
        <v>0</v>
      </c>
      <c r="I61" s="4">
        <v>38</v>
      </c>
      <c r="J61" s="4">
        <v>0</v>
      </c>
      <c r="K61" s="10" t="s">
        <v>166</v>
      </c>
      <c r="L61" s="4">
        <v>0</v>
      </c>
      <c r="M61" s="26">
        <v>0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3" t="s">
        <v>162</v>
      </c>
      <c r="B62" s="3" t="s">
        <v>167</v>
      </c>
      <c r="C62" s="3" t="s">
        <v>168</v>
      </c>
      <c r="D62" s="12" t="s">
        <v>169</v>
      </c>
      <c r="E62" s="4">
        <v>1</v>
      </c>
      <c r="F62" s="4">
        <v>14</v>
      </c>
      <c r="G62" s="4">
        <v>14</v>
      </c>
      <c r="H62" s="4">
        <v>0</v>
      </c>
      <c r="I62" s="4">
        <v>84</v>
      </c>
      <c r="J62" s="4">
        <v>0</v>
      </c>
      <c r="K62" s="14" t="s">
        <v>170</v>
      </c>
      <c r="L62" s="4">
        <v>7</v>
      </c>
      <c r="M62" s="26">
        <v>0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3" t="s">
        <v>162</v>
      </c>
      <c r="B63" s="3" t="s">
        <v>167</v>
      </c>
      <c r="C63" s="3" t="s">
        <v>168</v>
      </c>
      <c r="D63" s="30" t="s">
        <v>171</v>
      </c>
      <c r="E63" s="4">
        <v>1</v>
      </c>
      <c r="F63" s="4">
        <v>14</v>
      </c>
      <c r="G63" s="4">
        <v>17</v>
      </c>
      <c r="H63" s="4">
        <v>0</v>
      </c>
      <c r="I63" s="4">
        <v>72</v>
      </c>
      <c r="J63" s="4">
        <v>0</v>
      </c>
      <c r="K63" s="13" t="s">
        <v>172</v>
      </c>
      <c r="L63" s="4">
        <v>7</v>
      </c>
      <c r="M63" s="26">
        <v>0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3" t="s">
        <v>162</v>
      </c>
      <c r="B64" s="3" t="s">
        <v>16</v>
      </c>
      <c r="C64" s="3" t="s">
        <v>173</v>
      </c>
      <c r="D64" s="12" t="s">
        <v>174</v>
      </c>
      <c r="E64" s="4">
        <v>1</v>
      </c>
      <c r="F64" s="4">
        <v>13</v>
      </c>
      <c r="G64" s="4">
        <v>0</v>
      </c>
      <c r="H64" s="4">
        <v>0</v>
      </c>
      <c r="I64" s="4">
        <v>26</v>
      </c>
      <c r="J64" s="4">
        <v>0</v>
      </c>
      <c r="K64" s="15" t="s">
        <v>106</v>
      </c>
      <c r="L64" s="4">
        <v>5</v>
      </c>
      <c r="M64" s="4">
        <v>11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3" t="s">
        <v>162</v>
      </c>
      <c r="B65" s="3" t="s">
        <v>175</v>
      </c>
      <c r="C65" s="3" t="s">
        <v>176</v>
      </c>
      <c r="D65" s="12" t="s">
        <v>177</v>
      </c>
      <c r="E65" s="4">
        <v>1</v>
      </c>
      <c r="F65" s="4">
        <v>10</v>
      </c>
      <c r="G65" s="4">
        <v>6</v>
      </c>
      <c r="H65" s="4">
        <v>4</v>
      </c>
      <c r="I65" s="4">
        <v>20</v>
      </c>
      <c r="J65" s="4">
        <v>2</v>
      </c>
      <c r="K65" s="13" t="s">
        <v>178</v>
      </c>
      <c r="L65" s="4">
        <v>9</v>
      </c>
      <c r="M65" s="26">
        <v>0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3" t="s">
        <v>162</v>
      </c>
      <c r="B66" s="3" t="s">
        <v>179</v>
      </c>
      <c r="C66" s="3" t="s">
        <v>180</v>
      </c>
      <c r="D66" s="12" t="s">
        <v>181</v>
      </c>
      <c r="E66" s="4">
        <v>0</v>
      </c>
      <c r="F66" s="4">
        <v>9</v>
      </c>
      <c r="G66" s="4">
        <v>0</v>
      </c>
      <c r="H66" s="4">
        <v>1</v>
      </c>
      <c r="I66" s="4">
        <v>14</v>
      </c>
      <c r="J66" s="4">
        <v>3</v>
      </c>
      <c r="K66" s="10" t="s">
        <v>182</v>
      </c>
      <c r="L66" s="4">
        <v>0</v>
      </c>
      <c r="M66" s="26">
        <v>0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3" t="s">
        <v>162</v>
      </c>
      <c r="B67" s="3" t="s">
        <v>179</v>
      </c>
      <c r="C67" s="3" t="s">
        <v>180</v>
      </c>
      <c r="D67" s="12" t="s">
        <v>183</v>
      </c>
      <c r="E67" s="4">
        <v>0</v>
      </c>
      <c r="F67" s="4">
        <v>9</v>
      </c>
      <c r="G67" s="4">
        <v>0</v>
      </c>
      <c r="H67" s="4">
        <v>1</v>
      </c>
      <c r="I67" s="4">
        <v>12</v>
      </c>
      <c r="J67" s="4">
        <v>3</v>
      </c>
      <c r="K67" s="13" t="s">
        <v>184</v>
      </c>
      <c r="L67" s="4">
        <v>0</v>
      </c>
      <c r="M67" s="26">
        <v>0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3" t="s">
        <v>162</v>
      </c>
      <c r="B68" s="3" t="s">
        <v>179</v>
      </c>
      <c r="C68" s="3" t="s">
        <v>185</v>
      </c>
      <c r="D68" s="30" t="s">
        <v>186</v>
      </c>
      <c r="E68" s="4">
        <v>0</v>
      </c>
      <c r="F68" s="4">
        <v>4</v>
      </c>
      <c r="G68" s="4">
        <v>0</v>
      </c>
      <c r="H68" s="4">
        <v>0</v>
      </c>
      <c r="I68" s="4">
        <v>7</v>
      </c>
      <c r="J68" s="4">
        <v>0</v>
      </c>
      <c r="K68" s="15" t="s">
        <v>187</v>
      </c>
      <c r="L68" s="4">
        <v>0</v>
      </c>
      <c r="M68" s="26">
        <v>0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3" t="s">
        <v>162</v>
      </c>
      <c r="B69" s="3" t="s">
        <v>188</v>
      </c>
      <c r="C69" s="3" t="s">
        <v>189</v>
      </c>
      <c r="D69" s="30" t="s">
        <v>190</v>
      </c>
      <c r="E69" s="4">
        <v>1</v>
      </c>
      <c r="F69" s="4">
        <v>13</v>
      </c>
      <c r="G69" s="4">
        <v>0</v>
      </c>
      <c r="H69" s="4">
        <v>0</v>
      </c>
      <c r="I69" s="4">
        <v>24</v>
      </c>
      <c r="J69" s="4">
        <v>0</v>
      </c>
      <c r="K69" s="15" t="s">
        <v>191</v>
      </c>
      <c r="L69" s="4">
        <v>13</v>
      </c>
      <c r="M69" s="26">
        <v>0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3" t="s">
        <v>162</v>
      </c>
      <c r="B70" s="3" t="s">
        <v>188</v>
      </c>
      <c r="C70" s="3" t="s">
        <v>192</v>
      </c>
      <c r="D70" s="12" t="s">
        <v>193</v>
      </c>
      <c r="E70" s="4">
        <v>1</v>
      </c>
      <c r="F70" s="4">
        <v>18</v>
      </c>
      <c r="G70" s="4">
        <v>0</v>
      </c>
      <c r="H70" s="4">
        <v>0</v>
      </c>
      <c r="I70" s="4">
        <v>20</v>
      </c>
      <c r="J70" s="4">
        <v>0</v>
      </c>
      <c r="K70" s="15" t="s">
        <v>194</v>
      </c>
      <c r="L70" s="4">
        <v>8</v>
      </c>
      <c r="M70" s="26">
        <v>0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3" t="s">
        <v>162</v>
      </c>
      <c r="B71" s="3" t="s">
        <v>73</v>
      </c>
      <c r="C71" s="3" t="s">
        <v>195</v>
      </c>
      <c r="D71" s="31" t="s">
        <v>196</v>
      </c>
      <c r="E71" s="4">
        <v>1</v>
      </c>
      <c r="F71" s="4">
        <v>11</v>
      </c>
      <c r="G71" s="4">
        <v>1</v>
      </c>
      <c r="H71" s="4">
        <v>1</v>
      </c>
      <c r="I71" s="4">
        <v>57</v>
      </c>
      <c r="J71" s="4">
        <v>0</v>
      </c>
      <c r="K71" s="15" t="s">
        <v>197</v>
      </c>
      <c r="L71" s="4">
        <v>15</v>
      </c>
      <c r="M71" s="26">
        <v>0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3" t="s">
        <v>162</v>
      </c>
      <c r="B72" s="3" t="s">
        <v>198</v>
      </c>
      <c r="C72" s="3" t="s">
        <v>199</v>
      </c>
      <c r="D72" s="30" t="s">
        <v>200</v>
      </c>
      <c r="E72" s="4">
        <v>1</v>
      </c>
      <c r="F72" s="4">
        <v>3</v>
      </c>
      <c r="G72" s="4">
        <v>0</v>
      </c>
      <c r="H72" s="4">
        <v>0</v>
      </c>
      <c r="I72" s="4">
        <v>23</v>
      </c>
      <c r="J72" s="4">
        <v>1</v>
      </c>
      <c r="K72" s="15" t="s">
        <v>201</v>
      </c>
      <c r="L72" s="4">
        <v>1</v>
      </c>
      <c r="M72" s="26">
        <v>0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3" t="s">
        <v>162</v>
      </c>
      <c r="B73" s="3" t="s">
        <v>202</v>
      </c>
      <c r="C73" s="3" t="s">
        <v>203</v>
      </c>
      <c r="D73" s="12" t="s">
        <v>204</v>
      </c>
      <c r="E73" s="4">
        <v>1</v>
      </c>
      <c r="F73" s="4">
        <v>13</v>
      </c>
      <c r="G73" s="4">
        <v>2</v>
      </c>
      <c r="H73" s="4">
        <v>1</v>
      </c>
      <c r="I73" s="4">
        <v>23</v>
      </c>
      <c r="J73" s="4">
        <v>0</v>
      </c>
      <c r="K73" s="15" t="s">
        <v>205</v>
      </c>
      <c r="L73" s="4">
        <v>11</v>
      </c>
      <c r="M73" s="26">
        <v>0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3" t="s">
        <v>162</v>
      </c>
      <c r="B74" s="3" t="s">
        <v>202</v>
      </c>
      <c r="C74" s="3" t="s">
        <v>206</v>
      </c>
      <c r="D74" s="12" t="s">
        <v>207</v>
      </c>
      <c r="E74" s="4">
        <v>1</v>
      </c>
      <c r="F74" s="4">
        <v>21</v>
      </c>
      <c r="G74" s="4">
        <v>2</v>
      </c>
      <c r="H74" s="4">
        <v>1</v>
      </c>
      <c r="I74" s="4">
        <v>14</v>
      </c>
      <c r="J74" s="4">
        <v>0</v>
      </c>
      <c r="K74" s="15" t="s">
        <v>208</v>
      </c>
      <c r="L74" s="4">
        <v>12</v>
      </c>
      <c r="M74" s="26">
        <v>0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3" t="s">
        <v>162</v>
      </c>
      <c r="B75" s="3" t="s">
        <v>209</v>
      </c>
      <c r="C75" s="3" t="s">
        <v>210</v>
      </c>
      <c r="D75" s="12" t="s">
        <v>211</v>
      </c>
      <c r="E75" s="4">
        <v>1</v>
      </c>
      <c r="F75" s="4">
        <v>31</v>
      </c>
      <c r="G75" s="4">
        <v>0</v>
      </c>
      <c r="H75" s="4">
        <v>2</v>
      </c>
      <c r="I75" s="4">
        <v>45</v>
      </c>
      <c r="J75" s="4">
        <v>0</v>
      </c>
      <c r="K75" s="4" t="s">
        <v>212</v>
      </c>
      <c r="L75" s="4">
        <v>5</v>
      </c>
      <c r="M75" s="4">
        <v>1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3" t="s">
        <v>162</v>
      </c>
      <c r="B76" s="3" t="s">
        <v>145</v>
      </c>
      <c r="C76" s="3" t="s">
        <v>189</v>
      </c>
      <c r="D76" s="12" t="s">
        <v>213</v>
      </c>
      <c r="E76" s="4">
        <v>0</v>
      </c>
      <c r="F76" s="4">
        <v>7</v>
      </c>
      <c r="G76" s="4">
        <v>0</v>
      </c>
      <c r="H76" s="4">
        <v>0</v>
      </c>
      <c r="I76" s="4">
        <v>2</v>
      </c>
      <c r="J76" s="4">
        <v>0</v>
      </c>
      <c r="K76" s="4" t="s">
        <v>214</v>
      </c>
      <c r="L76" s="4">
        <v>0</v>
      </c>
      <c r="M76" s="4">
        <v>7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34" t="s">
        <v>162</v>
      </c>
      <c r="B77" s="34" t="s">
        <v>215</v>
      </c>
      <c r="C77" s="34" t="s">
        <v>216</v>
      </c>
      <c r="D77" s="35" t="s">
        <v>217</v>
      </c>
      <c r="E77" s="36">
        <v>1</v>
      </c>
      <c r="F77" s="36">
        <v>1</v>
      </c>
      <c r="G77" s="36">
        <v>0</v>
      </c>
      <c r="H77" s="36">
        <v>3</v>
      </c>
      <c r="I77" s="36">
        <v>35</v>
      </c>
      <c r="J77" s="36">
        <v>0</v>
      </c>
      <c r="K77" s="36" t="s">
        <v>218</v>
      </c>
      <c r="L77" s="36">
        <v>10</v>
      </c>
      <c r="M77" s="37">
        <v>0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thickBot="1" x14ac:dyDescent="0.3">
      <c r="A78" s="42" t="s">
        <v>162</v>
      </c>
      <c r="B78" s="42" t="s">
        <v>215</v>
      </c>
      <c r="C78" s="42" t="s">
        <v>216</v>
      </c>
      <c r="D78" s="43" t="s">
        <v>219</v>
      </c>
      <c r="E78" s="44">
        <v>1</v>
      </c>
      <c r="F78" s="44">
        <v>0</v>
      </c>
      <c r="G78" s="44">
        <v>0</v>
      </c>
      <c r="H78" s="44">
        <v>3</v>
      </c>
      <c r="I78" s="44">
        <v>36</v>
      </c>
      <c r="J78" s="45"/>
      <c r="K78" s="44" t="s">
        <v>220</v>
      </c>
      <c r="L78" s="44">
        <v>10</v>
      </c>
      <c r="M78" s="46" t="e">
        <f>IF(F78=#REF!,"0","Revisar")</f>
        <v>#REF!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38" t="s">
        <v>221</v>
      </c>
      <c r="B79" s="38" t="s">
        <v>163</v>
      </c>
      <c r="C79" s="38" t="s">
        <v>222</v>
      </c>
      <c r="D79" s="39" t="s">
        <v>223</v>
      </c>
      <c r="E79" s="40">
        <v>1</v>
      </c>
      <c r="F79" s="40">
        <v>18</v>
      </c>
      <c r="G79" s="40">
        <v>1</v>
      </c>
      <c r="H79" s="40">
        <v>0</v>
      </c>
      <c r="I79" s="40">
        <v>38</v>
      </c>
      <c r="J79" s="40">
        <v>0</v>
      </c>
      <c r="K79" s="40" t="s">
        <v>35</v>
      </c>
      <c r="L79" s="40">
        <v>0</v>
      </c>
      <c r="M79" s="41">
        <v>0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17" t="s">
        <v>221</v>
      </c>
      <c r="B80" s="17" t="s">
        <v>224</v>
      </c>
      <c r="C80" s="17" t="s">
        <v>225</v>
      </c>
      <c r="D80" s="47" t="s">
        <v>226</v>
      </c>
      <c r="E80" s="4">
        <v>1</v>
      </c>
      <c r="F80" s="4">
        <v>15</v>
      </c>
      <c r="G80" s="4">
        <v>1</v>
      </c>
      <c r="H80" s="4">
        <v>0</v>
      </c>
      <c r="I80" s="4">
        <v>31</v>
      </c>
      <c r="J80" s="4">
        <v>0</v>
      </c>
      <c r="K80" s="4" t="s">
        <v>227</v>
      </c>
      <c r="L80" s="4">
        <v>0</v>
      </c>
      <c r="M80" s="4">
        <v>2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17" t="s">
        <v>221</v>
      </c>
      <c r="B81" s="17" t="s">
        <v>224</v>
      </c>
      <c r="C81" s="17" t="s">
        <v>228</v>
      </c>
      <c r="D81" s="18" t="s">
        <v>229</v>
      </c>
      <c r="E81" s="4">
        <v>1</v>
      </c>
      <c r="F81" s="4">
        <v>11</v>
      </c>
      <c r="G81" s="4">
        <v>1</v>
      </c>
      <c r="H81" s="4">
        <v>0</v>
      </c>
      <c r="I81" s="4">
        <v>38</v>
      </c>
      <c r="J81" s="4">
        <v>0</v>
      </c>
      <c r="K81" s="4" t="s">
        <v>230</v>
      </c>
      <c r="L81" s="4">
        <v>0</v>
      </c>
      <c r="M81" s="4">
        <v>2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17" t="s">
        <v>221</v>
      </c>
      <c r="B82" s="17" t="s">
        <v>224</v>
      </c>
      <c r="C82" s="17" t="s">
        <v>228</v>
      </c>
      <c r="D82" s="48" t="s">
        <v>231</v>
      </c>
      <c r="E82" s="4">
        <v>1</v>
      </c>
      <c r="F82" s="4">
        <v>11</v>
      </c>
      <c r="G82" s="4">
        <v>1</v>
      </c>
      <c r="H82" s="4">
        <v>0</v>
      </c>
      <c r="I82" s="4">
        <v>39</v>
      </c>
      <c r="J82" s="5"/>
      <c r="K82" s="4" t="s">
        <v>232</v>
      </c>
      <c r="L82" s="4">
        <v>0</v>
      </c>
      <c r="M82" s="4">
        <v>2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17" t="s">
        <v>221</v>
      </c>
      <c r="B83" s="17" t="s">
        <v>233</v>
      </c>
      <c r="C83" s="17" t="s">
        <v>234</v>
      </c>
      <c r="D83" s="18" t="s">
        <v>235</v>
      </c>
      <c r="E83" s="4">
        <v>1</v>
      </c>
      <c r="F83" s="4">
        <v>26</v>
      </c>
      <c r="G83" s="4">
        <v>1</v>
      </c>
      <c r="H83" s="4">
        <v>2</v>
      </c>
      <c r="I83" s="4">
        <v>80</v>
      </c>
      <c r="J83" s="4">
        <v>0</v>
      </c>
      <c r="K83" s="4" t="s">
        <v>236</v>
      </c>
      <c r="L83" s="4">
        <v>6</v>
      </c>
      <c r="M83" s="4">
        <v>25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17" t="s">
        <v>221</v>
      </c>
      <c r="B84" s="17" t="s">
        <v>233</v>
      </c>
      <c r="C84" s="17" t="s">
        <v>237</v>
      </c>
      <c r="D84" s="48" t="s">
        <v>238</v>
      </c>
      <c r="E84" s="4">
        <v>1</v>
      </c>
      <c r="F84" s="4">
        <v>30</v>
      </c>
      <c r="G84" s="4">
        <v>0</v>
      </c>
      <c r="H84" s="4">
        <v>0</v>
      </c>
      <c r="I84" s="4">
        <v>66</v>
      </c>
      <c r="J84" s="4">
        <v>0</v>
      </c>
      <c r="K84" s="4" t="s">
        <v>239</v>
      </c>
      <c r="L84" s="4">
        <v>0</v>
      </c>
      <c r="M84" s="4">
        <v>29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17" t="s">
        <v>221</v>
      </c>
      <c r="B85" s="17" t="s">
        <v>240</v>
      </c>
      <c r="C85" s="17" t="s">
        <v>241</v>
      </c>
      <c r="D85" s="48" t="s">
        <v>242</v>
      </c>
      <c r="E85" s="4">
        <v>0</v>
      </c>
      <c r="F85" s="4">
        <v>3</v>
      </c>
      <c r="G85" s="4">
        <v>0</v>
      </c>
      <c r="H85" s="4">
        <v>0</v>
      </c>
      <c r="I85" s="4">
        <v>4</v>
      </c>
      <c r="J85" s="4">
        <v>0</v>
      </c>
      <c r="K85" s="4" t="s">
        <v>243</v>
      </c>
      <c r="L85" s="4">
        <v>0</v>
      </c>
      <c r="M85" s="4">
        <v>1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17" t="s">
        <v>221</v>
      </c>
      <c r="B86" s="17" t="s">
        <v>244</v>
      </c>
      <c r="C86" s="17" t="s">
        <v>245</v>
      </c>
      <c r="D86" s="18" t="s">
        <v>246</v>
      </c>
      <c r="E86" s="4">
        <v>1</v>
      </c>
      <c r="F86" s="4">
        <v>9</v>
      </c>
      <c r="G86" s="4">
        <v>3</v>
      </c>
      <c r="H86" s="4">
        <v>0</v>
      </c>
      <c r="I86" s="4">
        <v>15</v>
      </c>
      <c r="J86" s="4">
        <v>0</v>
      </c>
      <c r="K86" s="4" t="s">
        <v>247</v>
      </c>
      <c r="L86" s="4">
        <v>0</v>
      </c>
      <c r="M86" s="4">
        <v>6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17" t="s">
        <v>221</v>
      </c>
      <c r="B87" s="17" t="s">
        <v>244</v>
      </c>
      <c r="C87" s="17" t="s">
        <v>245</v>
      </c>
      <c r="D87" s="18" t="s">
        <v>248</v>
      </c>
      <c r="E87" s="4">
        <v>1</v>
      </c>
      <c r="F87" s="4">
        <v>10</v>
      </c>
      <c r="G87" s="4">
        <v>3</v>
      </c>
      <c r="H87" s="4">
        <v>0</v>
      </c>
      <c r="I87" s="4">
        <v>16</v>
      </c>
      <c r="J87" s="4">
        <v>0</v>
      </c>
      <c r="K87" s="4" t="s">
        <v>249</v>
      </c>
      <c r="L87" s="4">
        <v>0</v>
      </c>
      <c r="M87" s="4">
        <v>8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17" t="s">
        <v>221</v>
      </c>
      <c r="B88" s="17" t="s">
        <v>244</v>
      </c>
      <c r="C88" s="17" t="s">
        <v>245</v>
      </c>
      <c r="D88" s="18" t="s">
        <v>250</v>
      </c>
      <c r="E88" s="4">
        <v>1</v>
      </c>
      <c r="F88" s="4">
        <v>9</v>
      </c>
      <c r="G88" s="4">
        <v>2</v>
      </c>
      <c r="H88" s="4">
        <v>0</v>
      </c>
      <c r="I88" s="4">
        <v>19</v>
      </c>
      <c r="J88" s="4">
        <v>0</v>
      </c>
      <c r="K88" s="4" t="s">
        <v>251</v>
      </c>
      <c r="L88" s="4">
        <v>0</v>
      </c>
      <c r="M88" s="4">
        <v>7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17" t="s">
        <v>221</v>
      </c>
      <c r="B89" s="17" t="s">
        <v>244</v>
      </c>
      <c r="C89" s="17" t="s">
        <v>245</v>
      </c>
      <c r="D89" s="18" t="s">
        <v>252</v>
      </c>
      <c r="E89" s="4">
        <v>1</v>
      </c>
      <c r="F89" s="4">
        <v>11</v>
      </c>
      <c r="G89" s="4">
        <v>2</v>
      </c>
      <c r="H89" s="4">
        <v>0</v>
      </c>
      <c r="I89" s="4">
        <v>16</v>
      </c>
      <c r="J89" s="4">
        <v>1</v>
      </c>
      <c r="K89" s="4" t="s">
        <v>253</v>
      </c>
      <c r="L89" s="4">
        <v>0</v>
      </c>
      <c r="M89" s="4">
        <v>4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17" t="s">
        <v>221</v>
      </c>
      <c r="B90" s="17" t="s">
        <v>254</v>
      </c>
      <c r="C90" s="17" t="s">
        <v>255</v>
      </c>
      <c r="D90" s="18" t="s">
        <v>256</v>
      </c>
      <c r="E90" s="4">
        <v>1</v>
      </c>
      <c r="F90" s="4">
        <v>0</v>
      </c>
      <c r="G90" s="4">
        <v>1</v>
      </c>
      <c r="H90" s="4">
        <v>0</v>
      </c>
      <c r="I90" s="4">
        <v>51</v>
      </c>
      <c r="J90" s="4">
        <v>0</v>
      </c>
      <c r="K90" s="4" t="s">
        <v>257</v>
      </c>
      <c r="L90" s="4">
        <v>0</v>
      </c>
      <c r="M90" s="27" t="e">
        <f>IF(F90=#REF!,"0","Revisar")</f>
        <v>#REF!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17" t="s">
        <v>221</v>
      </c>
      <c r="B91" s="17" t="s">
        <v>254</v>
      </c>
      <c r="C91" s="17" t="s">
        <v>255</v>
      </c>
      <c r="D91" s="18" t="s">
        <v>258</v>
      </c>
      <c r="E91" s="4">
        <v>1</v>
      </c>
      <c r="F91" s="4">
        <v>0</v>
      </c>
      <c r="G91" s="4">
        <v>1</v>
      </c>
      <c r="H91" s="4">
        <v>0</v>
      </c>
      <c r="I91" s="4">
        <v>53</v>
      </c>
      <c r="J91" s="4">
        <v>0</v>
      </c>
      <c r="K91" s="4" t="s">
        <v>259</v>
      </c>
      <c r="L91" s="4">
        <v>0</v>
      </c>
      <c r="M91" s="26">
        <v>0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17" t="s">
        <v>221</v>
      </c>
      <c r="B92" s="17" t="s">
        <v>254</v>
      </c>
      <c r="C92" s="17" t="s">
        <v>260</v>
      </c>
      <c r="D92" s="18" t="s">
        <v>261</v>
      </c>
      <c r="E92" s="4">
        <v>0</v>
      </c>
      <c r="F92" s="4">
        <v>0</v>
      </c>
      <c r="G92" s="4">
        <v>1</v>
      </c>
      <c r="H92" s="4">
        <v>0</v>
      </c>
      <c r="I92" s="4">
        <v>45</v>
      </c>
      <c r="J92" s="4">
        <v>3</v>
      </c>
      <c r="K92" s="4" t="s">
        <v>262</v>
      </c>
      <c r="L92" s="4">
        <v>0</v>
      </c>
      <c r="M92" s="26">
        <v>0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17" t="s">
        <v>221</v>
      </c>
      <c r="B93" s="17" t="s">
        <v>263</v>
      </c>
      <c r="C93" s="17" t="s">
        <v>264</v>
      </c>
      <c r="D93" s="48" t="s">
        <v>265</v>
      </c>
      <c r="E93" s="4">
        <v>1</v>
      </c>
      <c r="F93" s="4">
        <v>19</v>
      </c>
      <c r="G93" s="4">
        <v>1</v>
      </c>
      <c r="H93" s="4">
        <v>2</v>
      </c>
      <c r="I93" s="4">
        <v>31</v>
      </c>
      <c r="J93" s="4">
        <v>0</v>
      </c>
      <c r="K93" s="19" t="s">
        <v>266</v>
      </c>
      <c r="L93" s="4">
        <v>1</v>
      </c>
      <c r="M93" s="26">
        <v>0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17" t="s">
        <v>221</v>
      </c>
      <c r="B94" s="17" t="s">
        <v>263</v>
      </c>
      <c r="C94" s="17" t="s">
        <v>264</v>
      </c>
      <c r="D94" s="18" t="s">
        <v>267</v>
      </c>
      <c r="E94" s="4">
        <v>1</v>
      </c>
      <c r="F94" s="4">
        <v>18</v>
      </c>
      <c r="G94" s="4">
        <v>1</v>
      </c>
      <c r="H94" s="4">
        <v>2</v>
      </c>
      <c r="I94" s="4">
        <v>33</v>
      </c>
      <c r="J94" s="4">
        <v>0</v>
      </c>
      <c r="K94" s="14" t="s">
        <v>268</v>
      </c>
      <c r="L94" s="4">
        <v>2</v>
      </c>
      <c r="M94" s="26">
        <v>0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17" t="s">
        <v>221</v>
      </c>
      <c r="B95" s="17" t="s">
        <v>269</v>
      </c>
      <c r="C95" s="17" t="s">
        <v>270</v>
      </c>
      <c r="D95" s="18" t="s">
        <v>271</v>
      </c>
      <c r="E95" s="4">
        <v>1</v>
      </c>
      <c r="F95" s="4">
        <v>7</v>
      </c>
      <c r="G95" s="4">
        <v>1</v>
      </c>
      <c r="H95" s="4">
        <v>5</v>
      </c>
      <c r="I95" s="4">
        <v>15</v>
      </c>
      <c r="J95" s="4">
        <v>0</v>
      </c>
      <c r="K95" s="13" t="s">
        <v>272</v>
      </c>
      <c r="L95" s="4">
        <v>5</v>
      </c>
      <c r="M95" s="4">
        <v>7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17" t="s">
        <v>221</v>
      </c>
      <c r="B96" s="17" t="s">
        <v>269</v>
      </c>
      <c r="C96" s="17" t="s">
        <v>273</v>
      </c>
      <c r="D96" s="48" t="s">
        <v>274</v>
      </c>
      <c r="E96" s="4">
        <v>1</v>
      </c>
      <c r="F96" s="4">
        <v>4</v>
      </c>
      <c r="G96" s="4">
        <v>0</v>
      </c>
      <c r="H96" s="4">
        <v>7</v>
      </c>
      <c r="I96" s="4">
        <v>13</v>
      </c>
      <c r="J96" s="4">
        <v>0</v>
      </c>
      <c r="K96" s="14" t="s">
        <v>208</v>
      </c>
      <c r="L96" s="4">
        <v>6</v>
      </c>
      <c r="M96" s="4">
        <v>3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17" t="s">
        <v>221</v>
      </c>
      <c r="B97" s="17" t="s">
        <v>275</v>
      </c>
      <c r="C97" s="17" t="s">
        <v>276</v>
      </c>
      <c r="D97" s="48" t="s">
        <v>277</v>
      </c>
      <c r="E97" s="4">
        <v>1</v>
      </c>
      <c r="F97" s="4">
        <v>17</v>
      </c>
      <c r="G97" s="4">
        <v>3</v>
      </c>
      <c r="H97" s="4">
        <v>5</v>
      </c>
      <c r="I97" s="4">
        <v>30</v>
      </c>
      <c r="J97" s="4">
        <v>2</v>
      </c>
      <c r="K97" s="4" t="s">
        <v>278</v>
      </c>
      <c r="L97" s="4">
        <v>5</v>
      </c>
      <c r="M97" s="4">
        <v>3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17" t="s">
        <v>221</v>
      </c>
      <c r="B98" s="17" t="s">
        <v>279</v>
      </c>
      <c r="C98" s="17" t="s">
        <v>280</v>
      </c>
      <c r="D98" s="18" t="s">
        <v>281</v>
      </c>
      <c r="E98" s="4">
        <v>1</v>
      </c>
      <c r="F98" s="4">
        <v>0</v>
      </c>
      <c r="G98" s="4">
        <v>0</v>
      </c>
      <c r="H98" s="4">
        <v>14</v>
      </c>
      <c r="I98" s="4">
        <v>9</v>
      </c>
      <c r="J98" s="4">
        <v>0</v>
      </c>
      <c r="K98" s="4" t="s">
        <v>282</v>
      </c>
      <c r="L98" s="4">
        <v>0</v>
      </c>
      <c r="M98" s="26">
        <v>0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17" t="s">
        <v>221</v>
      </c>
      <c r="B99" s="17" t="s">
        <v>279</v>
      </c>
      <c r="C99" s="17" t="s">
        <v>283</v>
      </c>
      <c r="D99" s="18" t="s">
        <v>284</v>
      </c>
      <c r="E99" s="4">
        <v>1</v>
      </c>
      <c r="F99" s="4">
        <v>0</v>
      </c>
      <c r="G99" s="4">
        <v>0</v>
      </c>
      <c r="H99" s="4">
        <v>12</v>
      </c>
      <c r="I99" s="4">
        <v>10</v>
      </c>
      <c r="J99" s="4">
        <v>0</v>
      </c>
      <c r="K99" s="20" t="s">
        <v>285</v>
      </c>
      <c r="L99" s="4">
        <v>0</v>
      </c>
      <c r="M99" s="26">
        <v>0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17" t="s">
        <v>221</v>
      </c>
      <c r="B100" s="17" t="s">
        <v>279</v>
      </c>
      <c r="C100" s="17" t="s">
        <v>283</v>
      </c>
      <c r="D100" s="18" t="s">
        <v>286</v>
      </c>
      <c r="E100" s="4">
        <v>1</v>
      </c>
      <c r="F100" s="4">
        <v>0</v>
      </c>
      <c r="G100" s="4">
        <v>0</v>
      </c>
      <c r="H100" s="4">
        <v>12</v>
      </c>
      <c r="I100" s="4">
        <v>10</v>
      </c>
      <c r="J100" s="4">
        <v>0</v>
      </c>
      <c r="K100" s="4" t="s">
        <v>285</v>
      </c>
      <c r="L100" s="4">
        <v>0</v>
      </c>
      <c r="M100" s="27" t="e">
        <f>IF(F100=#REF!,"0","Revisar")</f>
        <v>#REF!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17" t="s">
        <v>221</v>
      </c>
      <c r="B101" s="17" t="s">
        <v>287</v>
      </c>
      <c r="C101" s="17" t="s">
        <v>288</v>
      </c>
      <c r="D101" s="18" t="s">
        <v>289</v>
      </c>
      <c r="E101" s="4">
        <v>1</v>
      </c>
      <c r="F101" s="4">
        <v>0</v>
      </c>
      <c r="G101" s="4">
        <v>0</v>
      </c>
      <c r="H101" s="4">
        <v>0</v>
      </c>
      <c r="I101" s="4">
        <v>26</v>
      </c>
      <c r="J101" s="4">
        <v>0</v>
      </c>
      <c r="K101" s="4" t="s">
        <v>290</v>
      </c>
      <c r="L101" s="4">
        <v>8</v>
      </c>
      <c r="M101" s="26">
        <v>0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17" t="s">
        <v>221</v>
      </c>
      <c r="B102" s="17" t="s">
        <v>287</v>
      </c>
      <c r="C102" s="17" t="s">
        <v>288</v>
      </c>
      <c r="D102" s="18" t="s">
        <v>291</v>
      </c>
      <c r="E102" s="4">
        <v>1</v>
      </c>
      <c r="F102" s="4">
        <v>0</v>
      </c>
      <c r="G102" s="4">
        <v>0</v>
      </c>
      <c r="H102" s="4">
        <v>0</v>
      </c>
      <c r="I102" s="4">
        <v>26</v>
      </c>
      <c r="J102" s="4">
        <v>0</v>
      </c>
      <c r="K102" s="19" t="s">
        <v>290</v>
      </c>
      <c r="L102" s="4">
        <v>8</v>
      </c>
      <c r="M102" s="27" t="e">
        <f>IF(F102=#REF!,"0","Revisar")</f>
        <v>#REF!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17" t="s">
        <v>221</v>
      </c>
      <c r="B103" s="17" t="s">
        <v>287</v>
      </c>
      <c r="C103" s="17" t="s">
        <v>288</v>
      </c>
      <c r="D103" s="18" t="s">
        <v>292</v>
      </c>
      <c r="E103" s="4">
        <v>1</v>
      </c>
      <c r="F103" s="4">
        <v>0</v>
      </c>
      <c r="G103" s="4">
        <v>0</v>
      </c>
      <c r="H103" s="4">
        <v>0</v>
      </c>
      <c r="I103" s="4">
        <v>25</v>
      </c>
      <c r="J103" s="4">
        <v>0</v>
      </c>
      <c r="K103" s="10" t="s">
        <v>293</v>
      </c>
      <c r="L103" s="4">
        <v>8</v>
      </c>
      <c r="M103" s="27" t="e">
        <f>IF(F103=#REF!,"0","Revisar")</f>
        <v>#REF!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17" t="s">
        <v>221</v>
      </c>
      <c r="B104" s="17" t="s">
        <v>287</v>
      </c>
      <c r="C104" s="17" t="s">
        <v>288</v>
      </c>
      <c r="D104" s="18" t="s">
        <v>294</v>
      </c>
      <c r="E104" s="4">
        <v>1</v>
      </c>
      <c r="F104" s="4">
        <v>0</v>
      </c>
      <c r="G104" s="4">
        <v>0</v>
      </c>
      <c r="H104" s="4">
        <v>0</v>
      </c>
      <c r="I104" s="4">
        <v>25</v>
      </c>
      <c r="J104" s="4">
        <v>0</v>
      </c>
      <c r="K104" s="20" t="s">
        <v>293</v>
      </c>
      <c r="L104" s="4">
        <v>8</v>
      </c>
      <c r="M104" s="27" t="e">
        <f>IF(F104=#REF!,"0","Revisar")</f>
        <v>#REF!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17" t="s">
        <v>221</v>
      </c>
      <c r="B105" s="17" t="s">
        <v>287</v>
      </c>
      <c r="C105" s="17" t="s">
        <v>288</v>
      </c>
      <c r="D105" s="18" t="s">
        <v>295</v>
      </c>
      <c r="E105" s="4">
        <v>1</v>
      </c>
      <c r="F105" s="4">
        <v>0</v>
      </c>
      <c r="G105" s="4">
        <v>0</v>
      </c>
      <c r="H105" s="4">
        <v>0</v>
      </c>
      <c r="I105" s="4">
        <v>26</v>
      </c>
      <c r="J105" s="4">
        <v>0</v>
      </c>
      <c r="K105" s="4" t="s">
        <v>290</v>
      </c>
      <c r="L105" s="4">
        <v>8</v>
      </c>
      <c r="M105" s="27" t="e">
        <f>IF(F105=#REF!,"0","Revisar")</f>
        <v>#REF!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17" t="s">
        <v>221</v>
      </c>
      <c r="B106" s="17" t="s">
        <v>296</v>
      </c>
      <c r="C106" s="17" t="s">
        <v>297</v>
      </c>
      <c r="D106" s="48" t="s">
        <v>298</v>
      </c>
      <c r="E106" s="4">
        <v>1</v>
      </c>
      <c r="F106" s="4">
        <v>22</v>
      </c>
      <c r="G106" s="4">
        <v>0</v>
      </c>
      <c r="H106" s="4">
        <v>0</v>
      </c>
      <c r="I106" s="4">
        <v>35</v>
      </c>
      <c r="J106" s="4">
        <v>0</v>
      </c>
      <c r="K106" s="4" t="s">
        <v>299</v>
      </c>
      <c r="L106" s="4">
        <v>0</v>
      </c>
      <c r="M106" s="4">
        <v>17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17" t="s">
        <v>221</v>
      </c>
      <c r="B107" s="17" t="s">
        <v>296</v>
      </c>
      <c r="C107" s="17" t="s">
        <v>297</v>
      </c>
      <c r="D107" s="18" t="s">
        <v>300</v>
      </c>
      <c r="E107" s="4">
        <v>1</v>
      </c>
      <c r="F107" s="4">
        <v>21</v>
      </c>
      <c r="G107" s="4">
        <v>0</v>
      </c>
      <c r="H107" s="4">
        <v>0</v>
      </c>
      <c r="I107" s="4">
        <v>44</v>
      </c>
      <c r="J107" s="4">
        <v>0</v>
      </c>
      <c r="K107" s="4" t="s">
        <v>301</v>
      </c>
      <c r="L107" s="4">
        <v>0</v>
      </c>
      <c r="M107" s="4">
        <v>17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17" t="s">
        <v>221</v>
      </c>
      <c r="B108" s="17" t="s">
        <v>302</v>
      </c>
      <c r="C108" s="17" t="s">
        <v>283</v>
      </c>
      <c r="D108" s="18" t="s">
        <v>303</v>
      </c>
      <c r="E108" s="4">
        <v>1</v>
      </c>
      <c r="F108" s="4">
        <v>0</v>
      </c>
      <c r="G108" s="4">
        <v>0</v>
      </c>
      <c r="H108" s="4">
        <v>0</v>
      </c>
      <c r="I108" s="4">
        <v>6</v>
      </c>
      <c r="J108" s="4">
        <v>0</v>
      </c>
      <c r="K108" s="4" t="s">
        <v>304</v>
      </c>
      <c r="L108" s="4">
        <v>0</v>
      </c>
      <c r="M108" s="27" t="e">
        <f>IF(F108=#REF!,"0","Revisar")</f>
        <v>#REF!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17" t="s">
        <v>221</v>
      </c>
      <c r="B109" s="17" t="s">
        <v>305</v>
      </c>
      <c r="C109" s="17" t="s">
        <v>306</v>
      </c>
      <c r="D109" s="18" t="s">
        <v>307</v>
      </c>
      <c r="E109" s="4">
        <v>1</v>
      </c>
      <c r="F109" s="4">
        <v>21</v>
      </c>
      <c r="G109" s="4">
        <v>0</v>
      </c>
      <c r="H109" s="4">
        <v>1</v>
      </c>
      <c r="I109" s="4">
        <v>48</v>
      </c>
      <c r="J109" s="4">
        <v>25</v>
      </c>
      <c r="K109" s="10" t="s">
        <v>308</v>
      </c>
      <c r="L109" s="4">
        <v>27</v>
      </c>
      <c r="M109" s="26">
        <v>0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17" t="s">
        <v>221</v>
      </c>
      <c r="B110" s="17" t="s">
        <v>305</v>
      </c>
      <c r="C110" s="17" t="s">
        <v>306</v>
      </c>
      <c r="D110" s="18" t="s">
        <v>309</v>
      </c>
      <c r="E110" s="4">
        <v>1</v>
      </c>
      <c r="F110" s="4">
        <v>20</v>
      </c>
      <c r="G110" s="4">
        <v>0</v>
      </c>
      <c r="H110" s="4">
        <v>1</v>
      </c>
      <c r="I110" s="4">
        <v>48</v>
      </c>
      <c r="J110" s="4">
        <v>26</v>
      </c>
      <c r="K110" s="14" t="s">
        <v>310</v>
      </c>
      <c r="L110" s="4">
        <v>27</v>
      </c>
      <c r="M110" s="26">
        <v>0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17" t="s">
        <v>221</v>
      </c>
      <c r="B111" s="17" t="s">
        <v>311</v>
      </c>
      <c r="C111" s="17" t="s">
        <v>312</v>
      </c>
      <c r="D111" s="18" t="s">
        <v>313</v>
      </c>
      <c r="E111" s="4">
        <v>0</v>
      </c>
      <c r="F111" s="4">
        <v>0</v>
      </c>
      <c r="G111" s="4">
        <v>0</v>
      </c>
      <c r="H111" s="4">
        <v>16</v>
      </c>
      <c r="I111" s="4">
        <v>15</v>
      </c>
      <c r="J111" s="4">
        <v>0</v>
      </c>
      <c r="K111" s="4" t="s">
        <v>314</v>
      </c>
      <c r="L111" s="4">
        <v>0</v>
      </c>
      <c r="M111" s="27" t="e">
        <f>IF(F111=#REF!,"0","Revisar")</f>
        <v>#REF!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17" t="s">
        <v>221</v>
      </c>
      <c r="B112" s="17" t="s">
        <v>315</v>
      </c>
      <c r="C112" s="17" t="s">
        <v>316</v>
      </c>
      <c r="D112" s="48" t="s">
        <v>317</v>
      </c>
      <c r="E112" s="4">
        <v>1</v>
      </c>
      <c r="F112" s="4">
        <v>10</v>
      </c>
      <c r="G112" s="4">
        <v>3</v>
      </c>
      <c r="H112" s="4">
        <v>0</v>
      </c>
      <c r="I112" s="4">
        <v>10</v>
      </c>
      <c r="J112" s="4">
        <v>0</v>
      </c>
      <c r="K112" s="4" t="s">
        <v>318</v>
      </c>
      <c r="L112" s="4">
        <v>0</v>
      </c>
      <c r="M112" s="26">
        <v>0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17" t="s">
        <v>221</v>
      </c>
      <c r="B113" s="17" t="s">
        <v>315</v>
      </c>
      <c r="C113" s="17" t="s">
        <v>316</v>
      </c>
      <c r="D113" s="18" t="s">
        <v>319</v>
      </c>
      <c r="E113" s="4">
        <v>1</v>
      </c>
      <c r="F113" s="4">
        <v>10</v>
      </c>
      <c r="G113" s="4">
        <v>3</v>
      </c>
      <c r="H113" s="4">
        <v>0</v>
      </c>
      <c r="I113" s="4">
        <v>11</v>
      </c>
      <c r="J113" s="4">
        <v>0</v>
      </c>
      <c r="K113" s="4" t="s">
        <v>320</v>
      </c>
      <c r="L113" s="4">
        <v>0</v>
      </c>
      <c r="M113" s="26">
        <v>0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17" t="s">
        <v>221</v>
      </c>
      <c r="B114" s="17" t="s">
        <v>321</v>
      </c>
      <c r="C114" s="17" t="s">
        <v>280</v>
      </c>
      <c r="D114" s="18" t="s">
        <v>322</v>
      </c>
      <c r="E114" s="4">
        <v>1</v>
      </c>
      <c r="F114" s="4">
        <v>32</v>
      </c>
      <c r="G114" s="4">
        <v>0</v>
      </c>
      <c r="H114" s="4">
        <v>1</v>
      </c>
      <c r="I114" s="4">
        <v>28</v>
      </c>
      <c r="J114" s="4">
        <v>0</v>
      </c>
      <c r="K114" s="4" t="s">
        <v>323</v>
      </c>
      <c r="L114" s="4">
        <v>18</v>
      </c>
      <c r="M114" s="26">
        <v>0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17" t="s">
        <v>221</v>
      </c>
      <c r="B115" s="17" t="s">
        <v>321</v>
      </c>
      <c r="C115" s="17" t="s">
        <v>280</v>
      </c>
      <c r="D115" s="48" t="s">
        <v>324</v>
      </c>
      <c r="E115" s="4">
        <v>1</v>
      </c>
      <c r="F115" s="4">
        <v>50</v>
      </c>
      <c r="G115" s="4">
        <v>0</v>
      </c>
      <c r="H115" s="4">
        <v>1</v>
      </c>
      <c r="I115" s="4">
        <v>33</v>
      </c>
      <c r="J115" s="4">
        <v>0</v>
      </c>
      <c r="K115" s="4" t="s">
        <v>325</v>
      </c>
      <c r="L115" s="4">
        <v>18</v>
      </c>
      <c r="M115" s="4">
        <v>1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17" t="s">
        <v>221</v>
      </c>
      <c r="B116" s="17" t="s">
        <v>326</v>
      </c>
      <c r="C116" s="17" t="s">
        <v>288</v>
      </c>
      <c r="D116" s="18" t="s">
        <v>327</v>
      </c>
      <c r="E116" s="4">
        <v>0</v>
      </c>
      <c r="F116" s="4">
        <v>12</v>
      </c>
      <c r="G116" s="4">
        <v>0</v>
      </c>
      <c r="H116" s="4">
        <v>0</v>
      </c>
      <c r="I116" s="4">
        <v>40</v>
      </c>
      <c r="J116" s="4">
        <v>0</v>
      </c>
      <c r="K116" s="4" t="s">
        <v>247</v>
      </c>
      <c r="L116" s="4">
        <v>0</v>
      </c>
      <c r="M116" s="4">
        <v>2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17" t="s">
        <v>221</v>
      </c>
      <c r="B117" s="17" t="s">
        <v>326</v>
      </c>
      <c r="C117" s="17" t="s">
        <v>288</v>
      </c>
      <c r="D117" s="18" t="s">
        <v>328</v>
      </c>
      <c r="E117" s="4">
        <v>1</v>
      </c>
      <c r="F117" s="4">
        <v>13</v>
      </c>
      <c r="G117" s="4">
        <v>0</v>
      </c>
      <c r="H117" s="4">
        <v>0</v>
      </c>
      <c r="I117" s="4">
        <v>38</v>
      </c>
      <c r="J117" s="4">
        <v>0</v>
      </c>
      <c r="K117" s="4" t="s">
        <v>144</v>
      </c>
      <c r="L117" s="4">
        <v>0</v>
      </c>
      <c r="M117" s="4">
        <v>2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17" t="s">
        <v>221</v>
      </c>
      <c r="B118" s="17" t="s">
        <v>326</v>
      </c>
      <c r="C118" s="17" t="s">
        <v>288</v>
      </c>
      <c r="D118" s="18" t="s">
        <v>329</v>
      </c>
      <c r="E118" s="4">
        <v>0</v>
      </c>
      <c r="F118" s="4">
        <v>11</v>
      </c>
      <c r="G118" s="4">
        <v>0</v>
      </c>
      <c r="H118" s="5"/>
      <c r="I118" s="4">
        <v>44</v>
      </c>
      <c r="J118" s="4">
        <v>0</v>
      </c>
      <c r="K118" s="20" t="s">
        <v>330</v>
      </c>
      <c r="L118" s="4">
        <v>0</v>
      </c>
      <c r="M118" s="4">
        <v>2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17" t="s">
        <v>221</v>
      </c>
      <c r="B119" s="17" t="s">
        <v>331</v>
      </c>
      <c r="C119" s="17" t="s">
        <v>332</v>
      </c>
      <c r="D119" s="18" t="s">
        <v>333</v>
      </c>
      <c r="E119" s="4">
        <v>1</v>
      </c>
      <c r="F119" s="4">
        <v>19</v>
      </c>
      <c r="G119" s="4">
        <v>11</v>
      </c>
      <c r="H119" s="4">
        <v>4</v>
      </c>
      <c r="I119" s="4">
        <v>72</v>
      </c>
      <c r="J119" s="4">
        <v>6</v>
      </c>
      <c r="K119" s="20" t="s">
        <v>334</v>
      </c>
      <c r="L119" s="4">
        <v>0</v>
      </c>
      <c r="M119" s="26">
        <v>0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17" t="s">
        <v>221</v>
      </c>
      <c r="B120" s="17" t="s">
        <v>335</v>
      </c>
      <c r="C120" s="17" t="s">
        <v>336</v>
      </c>
      <c r="D120" s="48" t="s">
        <v>337</v>
      </c>
      <c r="E120" s="4">
        <v>1</v>
      </c>
      <c r="F120" s="4">
        <v>5</v>
      </c>
      <c r="G120" s="4">
        <v>3</v>
      </c>
      <c r="H120" s="4">
        <v>0</v>
      </c>
      <c r="I120" s="4">
        <v>36</v>
      </c>
      <c r="J120" s="4">
        <v>0</v>
      </c>
      <c r="K120" s="10" t="s">
        <v>338</v>
      </c>
      <c r="L120" s="4">
        <v>0</v>
      </c>
      <c r="M120" s="26">
        <v>0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17" t="s">
        <v>221</v>
      </c>
      <c r="B121" s="17" t="s">
        <v>80</v>
      </c>
      <c r="C121" s="17" t="s">
        <v>81</v>
      </c>
      <c r="D121" s="48" t="s">
        <v>339</v>
      </c>
      <c r="E121" s="4">
        <v>1</v>
      </c>
      <c r="F121" s="4">
        <v>2</v>
      </c>
      <c r="G121" s="4">
        <v>0</v>
      </c>
      <c r="H121" s="4">
        <v>1</v>
      </c>
      <c r="I121" s="4">
        <v>2</v>
      </c>
      <c r="J121" s="4">
        <v>0</v>
      </c>
      <c r="K121" s="14" t="s">
        <v>340</v>
      </c>
      <c r="L121" s="4">
        <v>0</v>
      </c>
      <c r="M121" s="26">
        <v>0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17" t="s">
        <v>221</v>
      </c>
      <c r="B122" s="17" t="s">
        <v>80</v>
      </c>
      <c r="C122" s="17" t="s">
        <v>81</v>
      </c>
      <c r="D122" s="18" t="s">
        <v>341</v>
      </c>
      <c r="E122" s="4">
        <v>1</v>
      </c>
      <c r="F122" s="4">
        <v>2</v>
      </c>
      <c r="G122" s="4">
        <v>0</v>
      </c>
      <c r="H122" s="4">
        <v>1</v>
      </c>
      <c r="I122" s="4">
        <v>2</v>
      </c>
      <c r="J122" s="4">
        <v>0</v>
      </c>
      <c r="K122" s="14" t="s">
        <v>83</v>
      </c>
      <c r="L122" s="4">
        <v>0</v>
      </c>
      <c r="M122" s="26">
        <v>0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17" t="s">
        <v>221</v>
      </c>
      <c r="B123" s="17" t="s">
        <v>80</v>
      </c>
      <c r="C123" s="17" t="s">
        <v>81</v>
      </c>
      <c r="D123" s="18" t="s">
        <v>342</v>
      </c>
      <c r="E123" s="4">
        <v>1</v>
      </c>
      <c r="F123" s="4">
        <v>2</v>
      </c>
      <c r="G123" s="4">
        <v>0</v>
      </c>
      <c r="H123" s="4">
        <v>1</v>
      </c>
      <c r="I123" s="4">
        <v>2</v>
      </c>
      <c r="J123" s="4">
        <v>0</v>
      </c>
      <c r="K123" s="20" t="s">
        <v>83</v>
      </c>
      <c r="L123" s="4">
        <v>0</v>
      </c>
      <c r="M123" s="26">
        <v>0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17" t="s">
        <v>221</v>
      </c>
      <c r="B124" s="17" t="s">
        <v>80</v>
      </c>
      <c r="C124" s="17" t="s">
        <v>81</v>
      </c>
      <c r="D124" s="18" t="s">
        <v>343</v>
      </c>
      <c r="E124" s="4">
        <v>1</v>
      </c>
      <c r="F124" s="4">
        <v>2</v>
      </c>
      <c r="G124" s="4">
        <v>0</v>
      </c>
      <c r="H124" s="4">
        <v>1</v>
      </c>
      <c r="I124" s="4">
        <v>2</v>
      </c>
      <c r="J124" s="4">
        <v>0</v>
      </c>
      <c r="K124" s="10" t="s">
        <v>344</v>
      </c>
      <c r="L124" s="4">
        <v>0</v>
      </c>
      <c r="M124" s="26">
        <v>0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17" t="s">
        <v>221</v>
      </c>
      <c r="B125" s="17" t="s">
        <v>80</v>
      </c>
      <c r="C125" s="17" t="s">
        <v>345</v>
      </c>
      <c r="D125" s="49" t="s">
        <v>346</v>
      </c>
      <c r="E125" s="4">
        <v>1</v>
      </c>
      <c r="F125" s="4">
        <v>6</v>
      </c>
      <c r="G125" s="4">
        <v>0</v>
      </c>
      <c r="H125" s="4">
        <v>3</v>
      </c>
      <c r="I125" s="4">
        <v>33</v>
      </c>
      <c r="J125" s="4">
        <v>0</v>
      </c>
      <c r="K125" s="10" t="s">
        <v>347</v>
      </c>
      <c r="L125" s="4">
        <v>5</v>
      </c>
      <c r="M125" s="26">
        <v>0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17" t="s">
        <v>221</v>
      </c>
      <c r="B126" s="17" t="s">
        <v>80</v>
      </c>
      <c r="C126" s="17" t="s">
        <v>345</v>
      </c>
      <c r="D126" s="18" t="s">
        <v>348</v>
      </c>
      <c r="E126" s="4">
        <v>1</v>
      </c>
      <c r="F126" s="4">
        <v>6</v>
      </c>
      <c r="G126" s="4">
        <v>0</v>
      </c>
      <c r="H126" s="4">
        <v>3</v>
      </c>
      <c r="I126" s="4">
        <v>31</v>
      </c>
      <c r="J126" s="4">
        <v>0</v>
      </c>
      <c r="K126" s="20" t="s">
        <v>349</v>
      </c>
      <c r="L126" s="4">
        <v>5</v>
      </c>
      <c r="M126" s="26">
        <v>0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17" t="s">
        <v>221</v>
      </c>
      <c r="B127" s="17" t="s">
        <v>353</v>
      </c>
      <c r="C127" s="17" t="s">
        <v>255</v>
      </c>
      <c r="D127" s="18" t="s">
        <v>354</v>
      </c>
      <c r="E127" s="4">
        <v>1</v>
      </c>
      <c r="F127" s="4">
        <v>12</v>
      </c>
      <c r="G127" s="4">
        <v>2</v>
      </c>
      <c r="H127" s="4">
        <v>0</v>
      </c>
      <c r="I127" s="4">
        <v>48</v>
      </c>
      <c r="J127" s="4">
        <v>1</v>
      </c>
      <c r="K127" s="4" t="s">
        <v>355</v>
      </c>
      <c r="L127" s="4">
        <v>0</v>
      </c>
      <c r="M127" s="4">
        <v>10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17" t="s">
        <v>221</v>
      </c>
      <c r="B128" s="17" t="s">
        <v>353</v>
      </c>
      <c r="C128" s="17" t="s">
        <v>255</v>
      </c>
      <c r="D128" s="18" t="s">
        <v>356</v>
      </c>
      <c r="E128" s="4">
        <v>1</v>
      </c>
      <c r="F128" s="4">
        <v>11</v>
      </c>
      <c r="G128" s="4">
        <v>2</v>
      </c>
      <c r="H128" s="4">
        <v>0</v>
      </c>
      <c r="I128" s="4">
        <v>46</v>
      </c>
      <c r="J128" s="4">
        <v>1</v>
      </c>
      <c r="K128" s="4" t="s">
        <v>357</v>
      </c>
      <c r="L128" s="4">
        <v>0</v>
      </c>
      <c r="M128" s="4">
        <v>11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17" t="s">
        <v>221</v>
      </c>
      <c r="B129" s="17" t="s">
        <v>353</v>
      </c>
      <c r="C129" s="17" t="s">
        <v>255</v>
      </c>
      <c r="D129" s="18" t="s">
        <v>358</v>
      </c>
      <c r="E129" s="4">
        <v>1</v>
      </c>
      <c r="F129" s="4">
        <v>12</v>
      </c>
      <c r="G129" s="4">
        <v>2</v>
      </c>
      <c r="H129" s="4">
        <v>0</v>
      </c>
      <c r="I129" s="4">
        <v>47</v>
      </c>
      <c r="J129" s="4">
        <v>1</v>
      </c>
      <c r="K129" s="4" t="s">
        <v>359</v>
      </c>
      <c r="L129" s="4">
        <v>0</v>
      </c>
      <c r="M129" s="4">
        <v>12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17" t="s">
        <v>221</v>
      </c>
      <c r="B130" s="17" t="s">
        <v>353</v>
      </c>
      <c r="C130" s="17" t="s">
        <v>255</v>
      </c>
      <c r="D130" s="18" t="s">
        <v>360</v>
      </c>
      <c r="E130" s="4">
        <v>1</v>
      </c>
      <c r="F130" s="4">
        <v>13</v>
      </c>
      <c r="G130" s="4">
        <v>2</v>
      </c>
      <c r="H130" s="4">
        <v>0</v>
      </c>
      <c r="I130" s="4">
        <v>53</v>
      </c>
      <c r="J130" s="4">
        <v>1</v>
      </c>
      <c r="K130" s="20" t="s">
        <v>361</v>
      </c>
      <c r="L130" s="4">
        <v>0</v>
      </c>
      <c r="M130" s="4">
        <v>9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17" t="s">
        <v>221</v>
      </c>
      <c r="B131" s="17" t="s">
        <v>362</v>
      </c>
      <c r="C131" s="17" t="s">
        <v>363</v>
      </c>
      <c r="D131" s="48" t="s">
        <v>364</v>
      </c>
      <c r="E131" s="4">
        <v>0</v>
      </c>
      <c r="F131" s="4">
        <v>0</v>
      </c>
      <c r="G131" s="4">
        <v>1</v>
      </c>
      <c r="H131" s="4">
        <v>1</v>
      </c>
      <c r="I131" s="4">
        <v>12</v>
      </c>
      <c r="J131" s="4">
        <v>0</v>
      </c>
      <c r="K131" s="4" t="s">
        <v>365</v>
      </c>
      <c r="L131" s="4">
        <v>2</v>
      </c>
      <c r="M131" s="26">
        <v>0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17" t="s">
        <v>221</v>
      </c>
      <c r="B132" s="17" t="s">
        <v>366</v>
      </c>
      <c r="C132" s="17" t="s">
        <v>280</v>
      </c>
      <c r="D132" s="18" t="s">
        <v>367</v>
      </c>
      <c r="E132" s="4">
        <v>1</v>
      </c>
      <c r="F132" s="4">
        <v>36</v>
      </c>
      <c r="G132" s="4">
        <v>0</v>
      </c>
      <c r="H132" s="4">
        <v>0</v>
      </c>
      <c r="I132" s="4">
        <v>37</v>
      </c>
      <c r="J132" s="4">
        <v>0</v>
      </c>
      <c r="K132" s="20" t="s">
        <v>368</v>
      </c>
      <c r="L132" s="4">
        <v>6</v>
      </c>
      <c r="M132" s="26">
        <v>0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17" t="s">
        <v>221</v>
      </c>
      <c r="B133" s="17" t="s">
        <v>369</v>
      </c>
      <c r="C133" s="17" t="s">
        <v>297</v>
      </c>
      <c r="D133" s="48" t="s">
        <v>370</v>
      </c>
      <c r="E133" s="4">
        <v>1</v>
      </c>
      <c r="F133" s="4">
        <v>15</v>
      </c>
      <c r="G133" s="4">
        <v>0</v>
      </c>
      <c r="H133" s="4">
        <v>0</v>
      </c>
      <c r="I133" s="4">
        <v>23</v>
      </c>
      <c r="J133" s="4">
        <v>0</v>
      </c>
      <c r="K133" s="20" t="s">
        <v>371</v>
      </c>
      <c r="L133" s="4">
        <v>11</v>
      </c>
      <c r="M133" s="26">
        <v>0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17" t="s">
        <v>221</v>
      </c>
      <c r="B134" s="17" t="s">
        <v>369</v>
      </c>
      <c r="C134" s="17" t="s">
        <v>297</v>
      </c>
      <c r="D134" s="18" t="s">
        <v>372</v>
      </c>
      <c r="E134" s="4">
        <v>1</v>
      </c>
      <c r="F134" s="4">
        <v>15</v>
      </c>
      <c r="G134" s="4">
        <v>1</v>
      </c>
      <c r="H134" s="4">
        <v>0</v>
      </c>
      <c r="I134" s="4">
        <v>23</v>
      </c>
      <c r="J134" s="4">
        <v>0</v>
      </c>
      <c r="K134" s="4" t="s">
        <v>373</v>
      </c>
      <c r="L134" s="4">
        <v>11</v>
      </c>
      <c r="M134" s="26">
        <v>0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17" t="s">
        <v>221</v>
      </c>
      <c r="B135" s="17" t="s">
        <v>369</v>
      </c>
      <c r="C135" s="17" t="s">
        <v>297</v>
      </c>
      <c r="D135" s="18" t="s">
        <v>374</v>
      </c>
      <c r="E135" s="4">
        <v>1</v>
      </c>
      <c r="F135" s="4">
        <v>15</v>
      </c>
      <c r="G135" s="4">
        <v>1</v>
      </c>
      <c r="H135" s="4">
        <v>0</v>
      </c>
      <c r="I135" s="4">
        <v>25</v>
      </c>
      <c r="J135" s="4">
        <v>0</v>
      </c>
      <c r="K135" s="4" t="s">
        <v>375</v>
      </c>
      <c r="L135" s="4">
        <v>11</v>
      </c>
      <c r="M135" s="26">
        <v>0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17" t="s">
        <v>221</v>
      </c>
      <c r="B136" s="17" t="s">
        <v>369</v>
      </c>
      <c r="C136" s="17" t="s">
        <v>245</v>
      </c>
      <c r="D136" s="18" t="s">
        <v>376</v>
      </c>
      <c r="E136" s="4">
        <v>1</v>
      </c>
      <c r="F136" s="4">
        <v>16</v>
      </c>
      <c r="G136" s="4">
        <v>2</v>
      </c>
      <c r="H136" s="4">
        <v>0</v>
      </c>
      <c r="I136" s="4">
        <v>35</v>
      </c>
      <c r="J136" s="4">
        <v>0</v>
      </c>
      <c r="K136" s="4" t="s">
        <v>377</v>
      </c>
      <c r="L136" s="4">
        <v>0</v>
      </c>
      <c r="M136" s="26">
        <v>0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17" t="s">
        <v>221</v>
      </c>
      <c r="B137" s="17" t="s">
        <v>369</v>
      </c>
      <c r="C137" s="17" t="s">
        <v>245</v>
      </c>
      <c r="D137" s="18" t="s">
        <v>378</v>
      </c>
      <c r="E137" s="4">
        <v>1</v>
      </c>
      <c r="F137" s="4">
        <v>15</v>
      </c>
      <c r="G137" s="4">
        <v>1</v>
      </c>
      <c r="H137" s="4">
        <v>0</v>
      </c>
      <c r="I137" s="4">
        <v>36</v>
      </c>
      <c r="J137" s="4">
        <v>0</v>
      </c>
      <c r="K137" s="4" t="s">
        <v>379</v>
      </c>
      <c r="L137" s="4">
        <v>0</v>
      </c>
      <c r="M137" s="26">
        <v>0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17" t="s">
        <v>221</v>
      </c>
      <c r="B138" s="17" t="s">
        <v>380</v>
      </c>
      <c r="C138" s="17" t="s">
        <v>255</v>
      </c>
      <c r="D138" s="18" t="s">
        <v>381</v>
      </c>
      <c r="E138" s="4">
        <v>1</v>
      </c>
      <c r="F138" s="4">
        <v>21</v>
      </c>
      <c r="G138" s="4">
        <v>2</v>
      </c>
      <c r="H138" s="4">
        <v>0</v>
      </c>
      <c r="I138" s="4">
        <v>85</v>
      </c>
      <c r="J138" s="4">
        <v>0</v>
      </c>
      <c r="K138" s="4" t="s">
        <v>382</v>
      </c>
      <c r="L138" s="4">
        <v>12</v>
      </c>
      <c r="M138" s="4">
        <v>1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17" t="s">
        <v>221</v>
      </c>
      <c r="B139" s="17" t="s">
        <v>380</v>
      </c>
      <c r="C139" s="17" t="s">
        <v>351</v>
      </c>
      <c r="D139" s="48" t="s">
        <v>383</v>
      </c>
      <c r="E139" s="4">
        <v>1</v>
      </c>
      <c r="F139" s="4">
        <v>15</v>
      </c>
      <c r="G139" s="4">
        <v>1</v>
      </c>
      <c r="H139" s="4">
        <v>0</v>
      </c>
      <c r="I139" s="4">
        <v>36</v>
      </c>
      <c r="J139" s="4">
        <v>0</v>
      </c>
      <c r="K139" s="4" t="s">
        <v>384</v>
      </c>
      <c r="L139" s="4">
        <v>0</v>
      </c>
      <c r="M139" s="26">
        <v>0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17" t="s">
        <v>221</v>
      </c>
      <c r="B140" s="17" t="s">
        <v>380</v>
      </c>
      <c r="C140" s="17" t="s">
        <v>288</v>
      </c>
      <c r="D140" s="18" t="s">
        <v>385</v>
      </c>
      <c r="E140" s="4">
        <v>1</v>
      </c>
      <c r="F140" s="4">
        <v>17</v>
      </c>
      <c r="G140" s="4">
        <v>17</v>
      </c>
      <c r="H140" s="4">
        <v>2</v>
      </c>
      <c r="I140" s="4">
        <v>50</v>
      </c>
      <c r="J140" s="4">
        <v>0</v>
      </c>
      <c r="K140" s="4" t="s">
        <v>386</v>
      </c>
      <c r="L140" s="4">
        <v>1</v>
      </c>
      <c r="M140" s="26">
        <v>0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17" t="s">
        <v>221</v>
      </c>
      <c r="B141" s="17" t="s">
        <v>387</v>
      </c>
      <c r="C141" s="17" t="s">
        <v>388</v>
      </c>
      <c r="D141" s="48" t="s">
        <v>389</v>
      </c>
      <c r="E141" s="4">
        <v>1</v>
      </c>
      <c r="F141" s="4">
        <v>25</v>
      </c>
      <c r="G141" s="4">
        <v>0</v>
      </c>
      <c r="H141" s="4">
        <v>1</v>
      </c>
      <c r="I141" s="4">
        <v>11</v>
      </c>
      <c r="J141" s="4">
        <v>0</v>
      </c>
      <c r="K141" s="4" t="s">
        <v>390</v>
      </c>
      <c r="L141" s="4">
        <v>7</v>
      </c>
      <c r="M141" s="26">
        <v>0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17" t="s">
        <v>221</v>
      </c>
      <c r="B142" s="17" t="s">
        <v>391</v>
      </c>
      <c r="C142" s="17" t="s">
        <v>392</v>
      </c>
      <c r="D142" s="48" t="s">
        <v>393</v>
      </c>
      <c r="E142" s="4">
        <v>1</v>
      </c>
      <c r="F142" s="4">
        <v>14</v>
      </c>
      <c r="G142" s="4">
        <v>0</v>
      </c>
      <c r="H142" s="4">
        <v>0</v>
      </c>
      <c r="I142" s="4">
        <v>4</v>
      </c>
      <c r="J142" s="4">
        <v>0</v>
      </c>
      <c r="K142" s="4" t="s">
        <v>394</v>
      </c>
      <c r="L142" s="4">
        <v>1</v>
      </c>
      <c r="M142" s="26">
        <v>0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17" t="s">
        <v>221</v>
      </c>
      <c r="B143" s="17" t="s">
        <v>391</v>
      </c>
      <c r="C143" s="17" t="s">
        <v>392</v>
      </c>
      <c r="D143" s="18" t="s">
        <v>395</v>
      </c>
      <c r="E143" s="4">
        <v>1</v>
      </c>
      <c r="F143" s="4">
        <v>15</v>
      </c>
      <c r="G143" s="4">
        <v>0</v>
      </c>
      <c r="H143" s="4">
        <v>0</v>
      </c>
      <c r="I143" s="4">
        <v>5</v>
      </c>
      <c r="J143" s="4">
        <v>0</v>
      </c>
      <c r="K143" s="4" t="s">
        <v>396</v>
      </c>
      <c r="L143" s="4">
        <v>1</v>
      </c>
      <c r="M143" s="26">
        <v>0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17" t="s">
        <v>221</v>
      </c>
      <c r="B144" s="17" t="s">
        <v>397</v>
      </c>
      <c r="C144" s="17" t="s">
        <v>398</v>
      </c>
      <c r="D144" s="18" t="s">
        <v>399</v>
      </c>
      <c r="E144" s="4">
        <v>1</v>
      </c>
      <c r="F144" s="4">
        <v>15</v>
      </c>
      <c r="G144" s="4">
        <v>2</v>
      </c>
      <c r="H144" s="4">
        <v>1</v>
      </c>
      <c r="I144" s="4">
        <v>47</v>
      </c>
      <c r="J144" s="4">
        <v>0</v>
      </c>
      <c r="K144" s="4" t="s">
        <v>400</v>
      </c>
      <c r="L144" s="4">
        <v>8</v>
      </c>
      <c r="M144" s="26">
        <v>0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17" t="s">
        <v>221</v>
      </c>
      <c r="B145" s="17" t="s">
        <v>397</v>
      </c>
      <c r="C145" s="17" t="s">
        <v>398</v>
      </c>
      <c r="D145" s="18" t="s">
        <v>401</v>
      </c>
      <c r="E145" s="4">
        <v>1</v>
      </c>
      <c r="F145" s="4">
        <v>15</v>
      </c>
      <c r="G145" s="4">
        <v>1</v>
      </c>
      <c r="H145" s="4">
        <v>1</v>
      </c>
      <c r="I145" s="4">
        <v>42</v>
      </c>
      <c r="J145" s="4">
        <v>0</v>
      </c>
      <c r="K145" s="4" t="s">
        <v>402</v>
      </c>
      <c r="L145" s="4">
        <v>8</v>
      </c>
      <c r="M145" s="26">
        <v>0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17" t="s">
        <v>221</v>
      </c>
      <c r="B146" s="17" t="s">
        <v>397</v>
      </c>
      <c r="C146" s="17" t="s">
        <v>398</v>
      </c>
      <c r="D146" s="18" t="s">
        <v>403</v>
      </c>
      <c r="E146" s="4">
        <v>1</v>
      </c>
      <c r="F146" s="4">
        <v>18</v>
      </c>
      <c r="G146" s="4">
        <v>1</v>
      </c>
      <c r="H146" s="4">
        <v>1</v>
      </c>
      <c r="I146" s="4">
        <v>48</v>
      </c>
      <c r="J146" s="4">
        <v>0</v>
      </c>
      <c r="K146" s="4" t="s">
        <v>404</v>
      </c>
      <c r="L146" s="4">
        <v>8</v>
      </c>
      <c r="M146" s="26">
        <v>0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17" t="s">
        <v>221</v>
      </c>
      <c r="B147" s="17" t="s">
        <v>405</v>
      </c>
      <c r="C147" s="17" t="s">
        <v>255</v>
      </c>
      <c r="D147" s="18" t="s">
        <v>407</v>
      </c>
      <c r="E147" s="4">
        <v>1</v>
      </c>
      <c r="F147" s="4">
        <v>17</v>
      </c>
      <c r="G147" s="4">
        <v>6</v>
      </c>
      <c r="H147" s="4">
        <v>1</v>
      </c>
      <c r="I147" s="4">
        <v>106</v>
      </c>
      <c r="J147" s="4">
        <v>31</v>
      </c>
      <c r="K147" s="4" t="s">
        <v>408</v>
      </c>
      <c r="L147" s="4">
        <v>9</v>
      </c>
      <c r="M147" s="4">
        <v>2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17" t="s">
        <v>221</v>
      </c>
      <c r="B148" s="17" t="s">
        <v>405</v>
      </c>
      <c r="C148" s="17" t="s">
        <v>255</v>
      </c>
      <c r="D148" s="18" t="s">
        <v>409</v>
      </c>
      <c r="E148" s="4">
        <v>1</v>
      </c>
      <c r="F148" s="4">
        <v>19</v>
      </c>
      <c r="G148" s="4">
        <v>6</v>
      </c>
      <c r="H148" s="4">
        <v>2</v>
      </c>
      <c r="I148" s="4">
        <v>111</v>
      </c>
      <c r="J148" s="4">
        <v>33</v>
      </c>
      <c r="K148" s="4" t="s">
        <v>410</v>
      </c>
      <c r="L148" s="4">
        <v>9</v>
      </c>
      <c r="M148" s="4">
        <v>2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17" t="s">
        <v>221</v>
      </c>
      <c r="B149" s="17" t="s">
        <v>411</v>
      </c>
      <c r="C149" s="17" t="s">
        <v>412</v>
      </c>
      <c r="D149" s="18" t="s">
        <v>413</v>
      </c>
      <c r="E149" s="4">
        <v>1</v>
      </c>
      <c r="F149" s="4">
        <v>16</v>
      </c>
      <c r="G149" s="4">
        <v>2</v>
      </c>
      <c r="H149" s="4">
        <v>0</v>
      </c>
      <c r="I149" s="4">
        <v>52</v>
      </c>
      <c r="J149" s="4">
        <v>0</v>
      </c>
      <c r="K149" s="4" t="s">
        <v>414</v>
      </c>
      <c r="L149" s="4">
        <v>6</v>
      </c>
      <c r="M149" s="26">
        <v>0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17" t="s">
        <v>221</v>
      </c>
      <c r="B150" s="17" t="s">
        <v>411</v>
      </c>
      <c r="C150" s="17" t="s">
        <v>245</v>
      </c>
      <c r="D150" s="18" t="s">
        <v>415</v>
      </c>
      <c r="E150" s="4">
        <v>1</v>
      </c>
      <c r="F150" s="4">
        <v>13</v>
      </c>
      <c r="G150" s="4">
        <v>2</v>
      </c>
      <c r="H150" s="4">
        <v>0</v>
      </c>
      <c r="I150" s="4">
        <v>39</v>
      </c>
      <c r="J150" s="4">
        <v>0</v>
      </c>
      <c r="K150" s="4" t="s">
        <v>416</v>
      </c>
      <c r="L150" s="4">
        <v>18</v>
      </c>
      <c r="M150" s="26">
        <v>0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17" t="s">
        <v>221</v>
      </c>
      <c r="B151" s="17" t="s">
        <v>411</v>
      </c>
      <c r="C151" s="17" t="s">
        <v>228</v>
      </c>
      <c r="D151" s="48" t="s">
        <v>417</v>
      </c>
      <c r="E151" s="4">
        <v>1</v>
      </c>
      <c r="F151" s="4">
        <v>15</v>
      </c>
      <c r="G151" s="4">
        <v>3</v>
      </c>
      <c r="H151" s="4">
        <v>0</v>
      </c>
      <c r="I151" s="4">
        <v>42</v>
      </c>
      <c r="J151" s="4">
        <v>0</v>
      </c>
      <c r="K151" s="4" t="s">
        <v>418</v>
      </c>
      <c r="L151" s="4">
        <v>25</v>
      </c>
      <c r="M151" s="26">
        <v>0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17" t="s">
        <v>221</v>
      </c>
      <c r="B152" s="17" t="s">
        <v>411</v>
      </c>
      <c r="C152" s="17" t="s">
        <v>228</v>
      </c>
      <c r="D152" s="18" t="s">
        <v>419</v>
      </c>
      <c r="E152" s="4">
        <v>1</v>
      </c>
      <c r="F152" s="4">
        <v>13</v>
      </c>
      <c r="G152" s="4">
        <v>3</v>
      </c>
      <c r="H152" s="4">
        <v>0</v>
      </c>
      <c r="I152" s="4">
        <v>46</v>
      </c>
      <c r="J152" s="4">
        <v>0</v>
      </c>
      <c r="K152" s="4" t="s">
        <v>420</v>
      </c>
      <c r="L152" s="4">
        <v>19</v>
      </c>
      <c r="M152" s="26">
        <v>0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17" t="s">
        <v>221</v>
      </c>
      <c r="B153" s="17" t="s">
        <v>411</v>
      </c>
      <c r="C153" s="17" t="s">
        <v>228</v>
      </c>
      <c r="D153" s="18" t="s">
        <v>421</v>
      </c>
      <c r="E153" s="4">
        <v>1</v>
      </c>
      <c r="F153" s="4">
        <v>11</v>
      </c>
      <c r="G153" s="4">
        <v>2</v>
      </c>
      <c r="H153" s="4">
        <v>0</v>
      </c>
      <c r="I153" s="4">
        <v>46</v>
      </c>
      <c r="J153" s="4">
        <v>0</v>
      </c>
      <c r="K153" s="4" t="s">
        <v>422</v>
      </c>
      <c r="L153" s="4">
        <v>23</v>
      </c>
      <c r="M153" s="26">
        <v>0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17" t="s">
        <v>221</v>
      </c>
      <c r="B154" s="17" t="s">
        <v>423</v>
      </c>
      <c r="C154" s="17" t="s">
        <v>241</v>
      </c>
      <c r="D154" s="48" t="s">
        <v>424</v>
      </c>
      <c r="E154" s="4">
        <v>0</v>
      </c>
      <c r="F154" s="4">
        <v>4</v>
      </c>
      <c r="G154" s="4">
        <v>0</v>
      </c>
      <c r="H154" s="4">
        <v>0</v>
      </c>
      <c r="I154" s="4">
        <v>6</v>
      </c>
      <c r="J154" s="4">
        <v>0</v>
      </c>
      <c r="K154" s="4" t="s">
        <v>425</v>
      </c>
      <c r="L154" s="4">
        <v>3</v>
      </c>
      <c r="M154" s="4">
        <v>1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17" t="s">
        <v>221</v>
      </c>
      <c r="B155" s="17" t="s">
        <v>426</v>
      </c>
      <c r="C155" s="17" t="s">
        <v>260</v>
      </c>
      <c r="D155" s="18" t="s">
        <v>427</v>
      </c>
      <c r="E155" s="4">
        <v>1</v>
      </c>
      <c r="F155" s="4">
        <v>8</v>
      </c>
      <c r="G155" s="4">
        <v>1</v>
      </c>
      <c r="H155" s="4">
        <v>3</v>
      </c>
      <c r="I155" s="4">
        <v>36</v>
      </c>
      <c r="J155" s="4">
        <v>0</v>
      </c>
      <c r="K155" s="4" t="s">
        <v>79</v>
      </c>
      <c r="L155" s="4">
        <v>4</v>
      </c>
      <c r="M155" s="26">
        <v>0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17" t="s">
        <v>221</v>
      </c>
      <c r="B156" s="17" t="s">
        <v>426</v>
      </c>
      <c r="C156" s="17" t="s">
        <v>428</v>
      </c>
      <c r="D156" s="48" t="s">
        <v>429</v>
      </c>
      <c r="E156" s="4">
        <v>1</v>
      </c>
      <c r="F156" s="4">
        <v>5</v>
      </c>
      <c r="G156" s="4">
        <v>0</v>
      </c>
      <c r="H156" s="4">
        <v>3</v>
      </c>
      <c r="I156" s="4">
        <v>34</v>
      </c>
      <c r="J156" s="4">
        <v>0</v>
      </c>
      <c r="K156" s="4" t="s">
        <v>430</v>
      </c>
      <c r="L156" s="4">
        <v>4</v>
      </c>
      <c r="M156" s="4">
        <v>1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17" t="s">
        <v>221</v>
      </c>
      <c r="B157" s="17" t="s">
        <v>431</v>
      </c>
      <c r="C157" s="17" t="s">
        <v>432</v>
      </c>
      <c r="D157" s="48" t="s">
        <v>433</v>
      </c>
      <c r="E157" s="4">
        <v>0</v>
      </c>
      <c r="F157" s="4">
        <v>8</v>
      </c>
      <c r="G157" s="4">
        <v>2</v>
      </c>
      <c r="H157" s="4">
        <v>0</v>
      </c>
      <c r="I157" s="4">
        <v>22</v>
      </c>
      <c r="J157" s="4">
        <v>0</v>
      </c>
      <c r="K157" s="4" t="s">
        <v>434</v>
      </c>
      <c r="L157" s="4">
        <v>3</v>
      </c>
      <c r="M157" s="26">
        <v>0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17" t="s">
        <v>221</v>
      </c>
      <c r="B158" s="17" t="s">
        <v>431</v>
      </c>
      <c r="C158" s="17" t="s">
        <v>432</v>
      </c>
      <c r="D158" s="18" t="s">
        <v>435</v>
      </c>
      <c r="E158" s="4">
        <v>0</v>
      </c>
      <c r="F158" s="4">
        <v>7</v>
      </c>
      <c r="G158" s="4">
        <v>2</v>
      </c>
      <c r="H158" s="4">
        <v>0</v>
      </c>
      <c r="I158" s="4">
        <v>12</v>
      </c>
      <c r="J158" s="4">
        <v>0</v>
      </c>
      <c r="K158" s="4" t="s">
        <v>436</v>
      </c>
      <c r="L158" s="4">
        <v>3</v>
      </c>
      <c r="M158" s="26">
        <v>0</v>
      </c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17" t="s">
        <v>221</v>
      </c>
      <c r="B159" s="17" t="s">
        <v>431</v>
      </c>
      <c r="C159" s="17" t="s">
        <v>276</v>
      </c>
      <c r="D159" s="48" t="s">
        <v>437</v>
      </c>
      <c r="E159" s="4">
        <v>0</v>
      </c>
      <c r="F159" s="4">
        <v>14</v>
      </c>
      <c r="G159" s="4">
        <v>2</v>
      </c>
      <c r="H159" s="4">
        <v>0</v>
      </c>
      <c r="I159" s="4">
        <v>17</v>
      </c>
      <c r="J159" s="4">
        <v>0</v>
      </c>
      <c r="K159" s="4" t="s">
        <v>438</v>
      </c>
      <c r="L159" s="4">
        <v>3</v>
      </c>
      <c r="M159" s="26">
        <v>0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17" t="s">
        <v>221</v>
      </c>
      <c r="B160" s="17" t="s">
        <v>439</v>
      </c>
      <c r="C160" s="17" t="s">
        <v>440</v>
      </c>
      <c r="D160" s="48" t="s">
        <v>441</v>
      </c>
      <c r="E160" s="4">
        <v>1</v>
      </c>
      <c r="F160" s="4">
        <v>0</v>
      </c>
      <c r="G160" s="4">
        <v>1</v>
      </c>
      <c r="H160" s="4">
        <v>5</v>
      </c>
      <c r="I160" s="4">
        <v>16</v>
      </c>
      <c r="J160" s="4">
        <v>0</v>
      </c>
      <c r="K160" s="4" t="s">
        <v>442</v>
      </c>
      <c r="L160" s="4">
        <v>4</v>
      </c>
      <c r="M160" s="26">
        <v>0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17" t="s">
        <v>221</v>
      </c>
      <c r="B161" s="17" t="s">
        <v>439</v>
      </c>
      <c r="C161" s="17" t="s">
        <v>440</v>
      </c>
      <c r="D161" s="18" t="s">
        <v>443</v>
      </c>
      <c r="E161" s="4">
        <v>1</v>
      </c>
      <c r="F161" s="4">
        <v>0</v>
      </c>
      <c r="G161" s="4">
        <v>1</v>
      </c>
      <c r="H161" s="4">
        <v>5</v>
      </c>
      <c r="I161" s="4">
        <v>15</v>
      </c>
      <c r="J161" s="4">
        <v>0</v>
      </c>
      <c r="K161" s="4" t="s">
        <v>442</v>
      </c>
      <c r="L161" s="4">
        <v>4</v>
      </c>
      <c r="M161" s="26">
        <v>0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17" t="s">
        <v>221</v>
      </c>
      <c r="B162" s="17" t="s">
        <v>444</v>
      </c>
      <c r="C162" s="17" t="s">
        <v>350</v>
      </c>
      <c r="D162" s="48" t="s">
        <v>445</v>
      </c>
      <c r="E162" s="4">
        <v>1</v>
      </c>
      <c r="F162" s="4">
        <v>3</v>
      </c>
      <c r="G162" s="4">
        <v>0</v>
      </c>
      <c r="H162" s="4">
        <v>4</v>
      </c>
      <c r="I162" s="4">
        <v>5</v>
      </c>
      <c r="J162" s="4">
        <v>0</v>
      </c>
      <c r="K162" s="4" t="s">
        <v>446</v>
      </c>
      <c r="L162" s="4">
        <v>0</v>
      </c>
      <c r="M162" s="4">
        <v>1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17" t="s">
        <v>221</v>
      </c>
      <c r="B163" s="17" t="s">
        <v>444</v>
      </c>
      <c r="C163" s="17" t="s">
        <v>447</v>
      </c>
      <c r="D163" s="48" t="s">
        <v>448</v>
      </c>
      <c r="E163" s="4">
        <v>1</v>
      </c>
      <c r="F163" s="4">
        <v>5</v>
      </c>
      <c r="G163" s="4">
        <v>0</v>
      </c>
      <c r="H163" s="4">
        <v>5</v>
      </c>
      <c r="I163" s="4">
        <v>8</v>
      </c>
      <c r="J163" s="4">
        <v>0</v>
      </c>
      <c r="K163" s="4" t="s">
        <v>449</v>
      </c>
      <c r="L163" s="4">
        <v>0</v>
      </c>
      <c r="M163" s="4">
        <v>3</v>
      </c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17" t="s">
        <v>221</v>
      </c>
      <c r="B164" s="17" t="s">
        <v>444</v>
      </c>
      <c r="C164" s="17" t="s">
        <v>447</v>
      </c>
      <c r="D164" s="18" t="s">
        <v>450</v>
      </c>
      <c r="E164" s="4">
        <v>1</v>
      </c>
      <c r="F164" s="4">
        <v>5</v>
      </c>
      <c r="G164" s="4">
        <v>0</v>
      </c>
      <c r="H164" s="4">
        <v>5</v>
      </c>
      <c r="I164" s="4">
        <v>0</v>
      </c>
      <c r="J164" s="4">
        <v>0</v>
      </c>
      <c r="K164" s="4" t="s">
        <v>451</v>
      </c>
      <c r="L164" s="4">
        <v>0</v>
      </c>
      <c r="M164" s="4">
        <v>2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17" t="s">
        <v>221</v>
      </c>
      <c r="B165" s="17" t="s">
        <v>444</v>
      </c>
      <c r="C165" s="17" t="s">
        <v>447</v>
      </c>
      <c r="D165" s="18" t="s">
        <v>452</v>
      </c>
      <c r="E165" s="4">
        <v>1</v>
      </c>
      <c r="F165" s="4">
        <v>6</v>
      </c>
      <c r="G165" s="4">
        <v>0</v>
      </c>
      <c r="H165" s="4">
        <v>5</v>
      </c>
      <c r="I165" s="4">
        <v>9</v>
      </c>
      <c r="J165" s="4">
        <v>0</v>
      </c>
      <c r="K165" s="4" t="s">
        <v>453</v>
      </c>
      <c r="L165" s="4">
        <v>0</v>
      </c>
      <c r="M165" s="4">
        <v>2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17" t="s">
        <v>221</v>
      </c>
      <c r="B166" s="17" t="s">
        <v>454</v>
      </c>
      <c r="C166" s="17" t="s">
        <v>245</v>
      </c>
      <c r="D166" s="18" t="s">
        <v>455</v>
      </c>
      <c r="E166" s="4">
        <v>1</v>
      </c>
      <c r="F166" s="4">
        <v>13</v>
      </c>
      <c r="G166" s="4">
        <v>0</v>
      </c>
      <c r="H166" s="4">
        <v>0</v>
      </c>
      <c r="I166" s="4">
        <v>50</v>
      </c>
      <c r="J166" s="4">
        <v>0</v>
      </c>
      <c r="K166" s="4" t="s">
        <v>456</v>
      </c>
      <c r="L166" s="4">
        <v>0</v>
      </c>
      <c r="M166" s="26">
        <v>0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17" t="s">
        <v>221</v>
      </c>
      <c r="B167" s="17" t="s">
        <v>457</v>
      </c>
      <c r="C167" s="17" t="s">
        <v>458</v>
      </c>
      <c r="D167" s="48" t="s">
        <v>459</v>
      </c>
      <c r="E167" s="4">
        <v>1</v>
      </c>
      <c r="F167" s="4">
        <v>2</v>
      </c>
      <c r="G167" s="4">
        <v>2</v>
      </c>
      <c r="H167" s="4">
        <v>8</v>
      </c>
      <c r="I167" s="4">
        <v>35</v>
      </c>
      <c r="J167" s="4">
        <v>0</v>
      </c>
      <c r="K167" s="4" t="s">
        <v>460</v>
      </c>
      <c r="L167" s="4">
        <v>0</v>
      </c>
      <c r="M167" s="26">
        <v>0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17" t="s">
        <v>221</v>
      </c>
      <c r="B168" s="17" t="s">
        <v>457</v>
      </c>
      <c r="C168" s="17" t="s">
        <v>458</v>
      </c>
      <c r="D168" s="18" t="s">
        <v>461</v>
      </c>
      <c r="E168" s="4">
        <v>1</v>
      </c>
      <c r="F168" s="4">
        <v>29</v>
      </c>
      <c r="G168" s="4">
        <v>2</v>
      </c>
      <c r="H168" s="4">
        <v>9</v>
      </c>
      <c r="I168" s="4">
        <v>32</v>
      </c>
      <c r="J168" s="4">
        <v>0</v>
      </c>
      <c r="K168" s="4" t="s">
        <v>462</v>
      </c>
      <c r="L168" s="4">
        <v>0</v>
      </c>
      <c r="M168" s="26">
        <v>0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17" t="s">
        <v>221</v>
      </c>
      <c r="B169" s="17" t="s">
        <v>457</v>
      </c>
      <c r="C169" s="17" t="s">
        <v>463</v>
      </c>
      <c r="D169" s="18" t="s">
        <v>464</v>
      </c>
      <c r="E169" s="4">
        <v>1</v>
      </c>
      <c r="F169" s="4">
        <v>29</v>
      </c>
      <c r="G169" s="4">
        <v>2</v>
      </c>
      <c r="H169" s="4">
        <v>10</v>
      </c>
      <c r="I169" s="4">
        <v>16</v>
      </c>
      <c r="J169" s="4">
        <v>0</v>
      </c>
      <c r="K169" s="4" t="s">
        <v>37</v>
      </c>
      <c r="L169" s="4">
        <v>1</v>
      </c>
      <c r="M169" s="26">
        <v>0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17" t="s">
        <v>221</v>
      </c>
      <c r="B170" s="17" t="s">
        <v>465</v>
      </c>
      <c r="C170" s="17" t="s">
        <v>466</v>
      </c>
      <c r="D170" s="18" t="s">
        <v>467</v>
      </c>
      <c r="E170" s="4">
        <v>1</v>
      </c>
      <c r="F170" s="4">
        <v>0</v>
      </c>
      <c r="G170" s="4">
        <v>0</v>
      </c>
      <c r="H170" s="4">
        <v>2</v>
      </c>
      <c r="I170" s="4">
        <v>33</v>
      </c>
      <c r="J170" s="4">
        <v>0</v>
      </c>
      <c r="K170" s="4" t="s">
        <v>468</v>
      </c>
      <c r="L170" s="4">
        <v>0</v>
      </c>
      <c r="M170" s="26">
        <v>0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17" t="s">
        <v>221</v>
      </c>
      <c r="B171" s="17" t="s">
        <v>469</v>
      </c>
      <c r="C171" s="17" t="s">
        <v>470</v>
      </c>
      <c r="D171" s="48" t="s">
        <v>471</v>
      </c>
      <c r="E171" s="4">
        <v>1</v>
      </c>
      <c r="F171" s="4">
        <v>13</v>
      </c>
      <c r="G171" s="4">
        <v>0</v>
      </c>
      <c r="H171" s="4">
        <v>1</v>
      </c>
      <c r="I171" s="4">
        <v>19</v>
      </c>
      <c r="J171" s="4">
        <v>4</v>
      </c>
      <c r="K171" s="4" t="s">
        <v>472</v>
      </c>
      <c r="L171" s="4">
        <v>0</v>
      </c>
      <c r="M171" s="26">
        <v>0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17" t="s">
        <v>221</v>
      </c>
      <c r="B172" s="17" t="s">
        <v>473</v>
      </c>
      <c r="C172" s="17" t="s">
        <v>474</v>
      </c>
      <c r="D172" s="48" t="s">
        <v>475</v>
      </c>
      <c r="E172" s="4">
        <v>1</v>
      </c>
      <c r="F172" s="4">
        <v>0</v>
      </c>
      <c r="G172" s="4">
        <v>0</v>
      </c>
      <c r="H172" s="4">
        <v>5</v>
      </c>
      <c r="I172" s="4">
        <v>28</v>
      </c>
      <c r="J172" s="4">
        <v>0</v>
      </c>
      <c r="K172" s="4" t="s">
        <v>476</v>
      </c>
      <c r="L172" s="4">
        <v>0</v>
      </c>
      <c r="M172" s="26">
        <v>0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17" t="s">
        <v>221</v>
      </c>
      <c r="B173" s="17" t="s">
        <v>473</v>
      </c>
      <c r="C173" s="17" t="s">
        <v>474</v>
      </c>
      <c r="D173" s="48" t="s">
        <v>477</v>
      </c>
      <c r="E173" s="4">
        <v>1</v>
      </c>
      <c r="F173" s="4">
        <v>0</v>
      </c>
      <c r="G173" s="4">
        <v>0</v>
      </c>
      <c r="H173" s="4">
        <v>3</v>
      </c>
      <c r="I173" s="4">
        <v>33</v>
      </c>
      <c r="J173" s="4">
        <v>0</v>
      </c>
      <c r="K173" s="4" t="s">
        <v>478</v>
      </c>
      <c r="L173" s="4">
        <v>0</v>
      </c>
      <c r="M173" s="26">
        <v>0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17" t="s">
        <v>221</v>
      </c>
      <c r="B174" s="17" t="s">
        <v>479</v>
      </c>
      <c r="C174" s="17" t="s">
        <v>245</v>
      </c>
      <c r="D174" s="18" t="s">
        <v>480</v>
      </c>
      <c r="E174" s="4">
        <v>1</v>
      </c>
      <c r="F174" s="4">
        <v>11</v>
      </c>
      <c r="G174" s="4">
        <v>1</v>
      </c>
      <c r="H174" s="4">
        <v>0</v>
      </c>
      <c r="I174" s="4">
        <v>40</v>
      </c>
      <c r="J174" s="4">
        <v>2</v>
      </c>
      <c r="K174" s="4" t="s">
        <v>481</v>
      </c>
      <c r="L174" s="4">
        <v>0</v>
      </c>
      <c r="M174" s="4">
        <v>1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17" t="s">
        <v>221</v>
      </c>
      <c r="B175" s="17" t="s">
        <v>479</v>
      </c>
      <c r="C175" s="17" t="s">
        <v>245</v>
      </c>
      <c r="D175" s="18" t="s">
        <v>482</v>
      </c>
      <c r="E175" s="4">
        <v>1</v>
      </c>
      <c r="F175" s="4">
        <v>9</v>
      </c>
      <c r="G175" s="4">
        <v>1</v>
      </c>
      <c r="H175" s="4">
        <v>0</v>
      </c>
      <c r="I175" s="4">
        <v>49</v>
      </c>
      <c r="J175" s="4">
        <v>1</v>
      </c>
      <c r="K175" s="4" t="s">
        <v>483</v>
      </c>
      <c r="L175" s="4">
        <v>0</v>
      </c>
      <c r="M175" s="26">
        <v>0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17" t="s">
        <v>221</v>
      </c>
      <c r="B176" s="17" t="s">
        <v>479</v>
      </c>
      <c r="C176" s="17" t="s">
        <v>228</v>
      </c>
      <c r="D176" s="18" t="s">
        <v>484</v>
      </c>
      <c r="E176" s="4">
        <v>1</v>
      </c>
      <c r="F176" s="4">
        <v>10</v>
      </c>
      <c r="G176" s="4">
        <v>0</v>
      </c>
      <c r="H176" s="4">
        <v>1</v>
      </c>
      <c r="I176" s="4">
        <v>31</v>
      </c>
      <c r="J176" s="4">
        <v>0</v>
      </c>
      <c r="K176" s="4" t="s">
        <v>485</v>
      </c>
      <c r="L176" s="4">
        <v>0</v>
      </c>
      <c r="M176" s="26">
        <v>0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17" t="s">
        <v>221</v>
      </c>
      <c r="B177" s="17" t="s">
        <v>479</v>
      </c>
      <c r="C177" s="17" t="s">
        <v>228</v>
      </c>
      <c r="D177" s="18" t="s">
        <v>486</v>
      </c>
      <c r="E177" s="4">
        <v>1</v>
      </c>
      <c r="F177" s="4">
        <v>8</v>
      </c>
      <c r="G177" s="4">
        <v>0</v>
      </c>
      <c r="H177" s="4">
        <v>0</v>
      </c>
      <c r="I177" s="4">
        <v>33</v>
      </c>
      <c r="J177" s="4">
        <v>0</v>
      </c>
      <c r="K177" s="4" t="s">
        <v>487</v>
      </c>
      <c r="L177" s="4">
        <v>0</v>
      </c>
      <c r="M177" s="26">
        <v>0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17" t="s">
        <v>221</v>
      </c>
      <c r="B178" s="17" t="s">
        <v>488</v>
      </c>
      <c r="C178" s="17" t="s">
        <v>489</v>
      </c>
      <c r="D178" s="48" t="s">
        <v>490</v>
      </c>
      <c r="E178" s="4">
        <v>1</v>
      </c>
      <c r="F178" s="4">
        <v>1</v>
      </c>
      <c r="G178" s="4">
        <v>0</v>
      </c>
      <c r="H178" s="4">
        <v>0</v>
      </c>
      <c r="I178" s="4">
        <v>36</v>
      </c>
      <c r="J178" s="4">
        <v>0</v>
      </c>
      <c r="K178" s="4" t="s">
        <v>491</v>
      </c>
      <c r="L178" s="4">
        <v>0</v>
      </c>
      <c r="M178" s="4">
        <v>1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17" t="s">
        <v>221</v>
      </c>
      <c r="B179" s="17" t="s">
        <v>488</v>
      </c>
      <c r="C179" s="17" t="s">
        <v>492</v>
      </c>
      <c r="D179" s="18" t="s">
        <v>493</v>
      </c>
      <c r="E179" s="4">
        <v>1</v>
      </c>
      <c r="F179" s="4">
        <v>1</v>
      </c>
      <c r="G179" s="4">
        <v>0</v>
      </c>
      <c r="H179" s="4">
        <v>1</v>
      </c>
      <c r="I179" s="4">
        <v>45</v>
      </c>
      <c r="J179" s="4">
        <v>0</v>
      </c>
      <c r="K179" s="4" t="s">
        <v>494</v>
      </c>
      <c r="L179" s="4">
        <v>0</v>
      </c>
      <c r="M179" s="4">
        <v>1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17" t="s">
        <v>221</v>
      </c>
      <c r="B180" s="17" t="s">
        <v>495</v>
      </c>
      <c r="C180" s="17" t="s">
        <v>280</v>
      </c>
      <c r="D180" s="18" t="s">
        <v>496</v>
      </c>
      <c r="E180" s="4">
        <v>1</v>
      </c>
      <c r="F180" s="4">
        <v>10</v>
      </c>
      <c r="G180" s="4">
        <v>0</v>
      </c>
      <c r="H180" s="4">
        <v>0</v>
      </c>
      <c r="I180" s="4">
        <v>1</v>
      </c>
      <c r="J180" s="4">
        <v>0</v>
      </c>
      <c r="K180" s="4" t="s">
        <v>497</v>
      </c>
      <c r="L180" s="5"/>
      <c r="M180" s="26">
        <v>0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17" t="s">
        <v>221</v>
      </c>
      <c r="B181" s="17" t="s">
        <v>495</v>
      </c>
      <c r="C181" s="17" t="s">
        <v>280</v>
      </c>
      <c r="D181" s="18" t="s">
        <v>498</v>
      </c>
      <c r="E181" s="4">
        <v>1</v>
      </c>
      <c r="F181" s="4">
        <v>9</v>
      </c>
      <c r="G181" s="4">
        <v>0</v>
      </c>
      <c r="H181" s="4">
        <v>0</v>
      </c>
      <c r="I181" s="4">
        <v>3</v>
      </c>
      <c r="J181" s="4">
        <v>0</v>
      </c>
      <c r="K181" s="4" t="s">
        <v>499</v>
      </c>
      <c r="L181" s="4">
        <v>0</v>
      </c>
      <c r="M181" s="26">
        <v>0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17" t="s">
        <v>221</v>
      </c>
      <c r="B182" s="17" t="s">
        <v>500</v>
      </c>
      <c r="C182" s="17" t="s">
        <v>352</v>
      </c>
      <c r="D182" s="48" t="s">
        <v>501</v>
      </c>
      <c r="E182" s="4">
        <v>1</v>
      </c>
      <c r="F182" s="4">
        <v>2</v>
      </c>
      <c r="G182" s="4">
        <v>0</v>
      </c>
      <c r="H182" s="4">
        <v>0</v>
      </c>
      <c r="I182" s="4">
        <v>35</v>
      </c>
      <c r="J182" s="4">
        <v>0</v>
      </c>
      <c r="K182" s="4" t="s">
        <v>502</v>
      </c>
      <c r="L182" s="4">
        <v>0</v>
      </c>
      <c r="M182" s="26">
        <v>0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17" t="s">
        <v>221</v>
      </c>
      <c r="B183" s="17" t="s">
        <v>503</v>
      </c>
      <c r="C183" s="17" t="s">
        <v>222</v>
      </c>
      <c r="D183" s="18" t="s">
        <v>504</v>
      </c>
      <c r="E183" s="4">
        <v>0</v>
      </c>
      <c r="F183" s="4">
        <v>0</v>
      </c>
      <c r="G183" s="4">
        <v>0</v>
      </c>
      <c r="H183" s="4">
        <v>0</v>
      </c>
      <c r="I183" s="4">
        <v>1</v>
      </c>
      <c r="J183" s="4">
        <v>0</v>
      </c>
      <c r="K183" s="4" t="s">
        <v>232</v>
      </c>
      <c r="L183" s="4">
        <v>0</v>
      </c>
      <c r="M183" s="26">
        <v>0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17" t="s">
        <v>221</v>
      </c>
      <c r="B184" s="17" t="s">
        <v>505</v>
      </c>
      <c r="C184" s="17" t="s">
        <v>492</v>
      </c>
      <c r="D184" s="48" t="s">
        <v>506</v>
      </c>
      <c r="E184" s="4">
        <v>1</v>
      </c>
      <c r="F184" s="4">
        <v>19</v>
      </c>
      <c r="G184" s="4">
        <v>0</v>
      </c>
      <c r="H184" s="4">
        <v>0</v>
      </c>
      <c r="I184" s="4">
        <v>10</v>
      </c>
      <c r="J184" s="4">
        <v>0</v>
      </c>
      <c r="K184" s="4" t="s">
        <v>507</v>
      </c>
      <c r="L184" s="4">
        <v>0</v>
      </c>
      <c r="M184" s="4">
        <v>2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17" t="s">
        <v>221</v>
      </c>
      <c r="B185" s="17" t="s">
        <v>508</v>
      </c>
      <c r="C185" s="17" t="s">
        <v>228</v>
      </c>
      <c r="D185" s="18" t="s">
        <v>509</v>
      </c>
      <c r="E185" s="4">
        <v>1</v>
      </c>
      <c r="F185" s="4">
        <v>5</v>
      </c>
      <c r="G185" s="4">
        <v>3</v>
      </c>
      <c r="H185" s="4">
        <v>0</v>
      </c>
      <c r="I185" s="4">
        <v>40</v>
      </c>
      <c r="J185" s="4">
        <v>0</v>
      </c>
      <c r="K185" s="4" t="s">
        <v>510</v>
      </c>
      <c r="L185" s="4">
        <v>0</v>
      </c>
      <c r="M185" s="26">
        <v>0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17" t="s">
        <v>221</v>
      </c>
      <c r="B186" s="17" t="s">
        <v>511</v>
      </c>
      <c r="C186" s="17" t="s">
        <v>512</v>
      </c>
      <c r="D186" s="48" t="s">
        <v>513</v>
      </c>
      <c r="E186" s="4">
        <v>1</v>
      </c>
      <c r="F186" s="4">
        <v>8</v>
      </c>
      <c r="G186" s="4">
        <v>0</v>
      </c>
      <c r="H186" s="4">
        <v>0</v>
      </c>
      <c r="I186" s="4">
        <v>14</v>
      </c>
      <c r="J186" s="4">
        <v>0</v>
      </c>
      <c r="K186" s="4" t="s">
        <v>514</v>
      </c>
      <c r="L186" s="4">
        <v>0</v>
      </c>
      <c r="M186" s="4">
        <v>1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17" t="s">
        <v>221</v>
      </c>
      <c r="B187" s="17" t="s">
        <v>511</v>
      </c>
      <c r="C187" s="17" t="s">
        <v>222</v>
      </c>
      <c r="D187" s="18" t="s">
        <v>515</v>
      </c>
      <c r="E187" s="4">
        <v>1</v>
      </c>
      <c r="F187" s="4">
        <v>9</v>
      </c>
      <c r="G187" s="4">
        <v>0</v>
      </c>
      <c r="H187" s="4">
        <v>0</v>
      </c>
      <c r="I187" s="4">
        <v>16</v>
      </c>
      <c r="J187" s="4">
        <v>0</v>
      </c>
      <c r="K187" s="4" t="s">
        <v>516</v>
      </c>
      <c r="L187" s="4">
        <v>0</v>
      </c>
      <c r="M187" s="4">
        <v>3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17" t="s">
        <v>221</v>
      </c>
      <c r="B188" s="17" t="s">
        <v>511</v>
      </c>
      <c r="C188" s="17" t="s">
        <v>222</v>
      </c>
      <c r="D188" s="48" t="s">
        <v>517</v>
      </c>
      <c r="E188" s="4">
        <v>1</v>
      </c>
      <c r="F188" s="4">
        <v>9</v>
      </c>
      <c r="G188" s="4">
        <v>0</v>
      </c>
      <c r="H188" s="4">
        <v>0</v>
      </c>
      <c r="I188" s="4">
        <v>22</v>
      </c>
      <c r="J188" s="4">
        <v>0</v>
      </c>
      <c r="K188" s="4" t="s">
        <v>37</v>
      </c>
      <c r="L188" s="4">
        <v>0</v>
      </c>
      <c r="M188" s="4">
        <v>2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17" t="s">
        <v>221</v>
      </c>
      <c r="B189" s="17" t="s">
        <v>518</v>
      </c>
      <c r="C189" s="17" t="s">
        <v>432</v>
      </c>
      <c r="D189" s="18" t="s">
        <v>519</v>
      </c>
      <c r="E189" s="4">
        <v>1</v>
      </c>
      <c r="F189" s="4">
        <v>12</v>
      </c>
      <c r="G189" s="4">
        <v>2</v>
      </c>
      <c r="H189" s="4">
        <v>0</v>
      </c>
      <c r="I189" s="4">
        <v>46</v>
      </c>
      <c r="J189" s="4">
        <v>0</v>
      </c>
      <c r="K189" s="4" t="s">
        <v>520</v>
      </c>
      <c r="L189" s="4">
        <v>0</v>
      </c>
      <c r="M189" s="26">
        <v>0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17" t="s">
        <v>221</v>
      </c>
      <c r="B190" s="17" t="s">
        <v>521</v>
      </c>
      <c r="C190" s="17" t="s">
        <v>350</v>
      </c>
      <c r="D190" s="48" t="s">
        <v>522</v>
      </c>
      <c r="E190" s="4">
        <v>1</v>
      </c>
      <c r="F190" s="4">
        <v>20</v>
      </c>
      <c r="G190" s="4">
        <v>2</v>
      </c>
      <c r="H190" s="4">
        <v>1</v>
      </c>
      <c r="I190" s="4">
        <v>48</v>
      </c>
      <c r="J190" s="4">
        <v>3</v>
      </c>
      <c r="K190" s="4" t="s">
        <v>523</v>
      </c>
      <c r="L190" s="4">
        <v>0</v>
      </c>
      <c r="M190" s="26">
        <v>0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17" t="s">
        <v>221</v>
      </c>
      <c r="B191" s="17" t="s">
        <v>521</v>
      </c>
      <c r="C191" s="17" t="s">
        <v>350</v>
      </c>
      <c r="D191" s="18" t="s">
        <v>524</v>
      </c>
      <c r="E191" s="4">
        <v>1</v>
      </c>
      <c r="F191" s="4">
        <v>19</v>
      </c>
      <c r="G191" s="4">
        <v>1</v>
      </c>
      <c r="H191" s="4">
        <v>1</v>
      </c>
      <c r="I191" s="4">
        <v>39</v>
      </c>
      <c r="J191" s="4">
        <v>4</v>
      </c>
      <c r="K191" s="4" t="s">
        <v>525</v>
      </c>
      <c r="L191" s="4">
        <v>0</v>
      </c>
      <c r="M191" s="26">
        <v>0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17" t="s">
        <v>221</v>
      </c>
      <c r="B192" s="17" t="s">
        <v>521</v>
      </c>
      <c r="C192" s="17" t="s">
        <v>255</v>
      </c>
      <c r="D192" s="18" t="s">
        <v>526</v>
      </c>
      <c r="E192" s="4">
        <v>1</v>
      </c>
      <c r="F192" s="4">
        <v>30</v>
      </c>
      <c r="G192" s="4">
        <v>2</v>
      </c>
      <c r="H192" s="4">
        <v>0</v>
      </c>
      <c r="I192" s="4">
        <v>39</v>
      </c>
      <c r="J192" s="4">
        <v>3</v>
      </c>
      <c r="K192" s="4" t="s">
        <v>527</v>
      </c>
      <c r="L192" s="4">
        <v>0</v>
      </c>
      <c r="M192" s="26">
        <v>0</v>
      </c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17" t="s">
        <v>221</v>
      </c>
      <c r="B193" s="17" t="s">
        <v>521</v>
      </c>
      <c r="C193" s="17" t="s">
        <v>398</v>
      </c>
      <c r="D193" s="18" t="s">
        <v>528</v>
      </c>
      <c r="E193" s="4">
        <v>1</v>
      </c>
      <c r="F193" s="4">
        <v>27</v>
      </c>
      <c r="G193" s="4">
        <v>1</v>
      </c>
      <c r="H193" s="4">
        <v>2</v>
      </c>
      <c r="I193" s="4">
        <v>39</v>
      </c>
      <c r="J193" s="4">
        <v>2</v>
      </c>
      <c r="K193" s="4" t="s">
        <v>529</v>
      </c>
      <c r="L193" s="4">
        <v>0</v>
      </c>
      <c r="M193" s="26">
        <v>0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17" t="s">
        <v>221</v>
      </c>
      <c r="B194" s="17" t="s">
        <v>530</v>
      </c>
      <c r="C194" s="17" t="s">
        <v>531</v>
      </c>
      <c r="D194" s="48" t="s">
        <v>532</v>
      </c>
      <c r="E194" s="4">
        <v>1</v>
      </c>
      <c r="F194" s="4">
        <v>35</v>
      </c>
      <c r="G194" s="4">
        <v>0</v>
      </c>
      <c r="H194" s="4">
        <v>0</v>
      </c>
      <c r="I194" s="4">
        <v>85</v>
      </c>
      <c r="J194" s="4">
        <v>2</v>
      </c>
      <c r="K194" s="4" t="s">
        <v>533</v>
      </c>
      <c r="L194" s="4">
        <v>0</v>
      </c>
      <c r="M194" s="26">
        <v>0</v>
      </c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17" t="s">
        <v>221</v>
      </c>
      <c r="B195" s="17" t="s">
        <v>530</v>
      </c>
      <c r="C195" s="17" t="s">
        <v>534</v>
      </c>
      <c r="D195" s="18" t="s">
        <v>535</v>
      </c>
      <c r="E195" s="4">
        <v>1</v>
      </c>
      <c r="F195" s="4">
        <v>33</v>
      </c>
      <c r="G195" s="4">
        <v>0</v>
      </c>
      <c r="H195" s="4">
        <v>0</v>
      </c>
      <c r="I195" s="4">
        <v>52</v>
      </c>
      <c r="J195" s="4">
        <v>0</v>
      </c>
      <c r="K195" s="4" t="s">
        <v>536</v>
      </c>
      <c r="L195" s="4">
        <v>0</v>
      </c>
      <c r="M195" s="26">
        <v>0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17" t="s">
        <v>221</v>
      </c>
      <c r="B196" s="17" t="s">
        <v>530</v>
      </c>
      <c r="C196" s="17" t="s">
        <v>534</v>
      </c>
      <c r="D196" s="48" t="s">
        <v>537</v>
      </c>
      <c r="E196" s="4">
        <v>1</v>
      </c>
      <c r="F196" s="4">
        <v>2</v>
      </c>
      <c r="G196" s="4">
        <v>1</v>
      </c>
      <c r="H196" s="4">
        <v>0</v>
      </c>
      <c r="I196" s="4">
        <v>47</v>
      </c>
      <c r="J196" s="4">
        <v>0</v>
      </c>
      <c r="K196" s="4" t="s">
        <v>538</v>
      </c>
      <c r="L196" s="4">
        <v>0</v>
      </c>
      <c r="M196" s="26">
        <v>0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17" t="s">
        <v>221</v>
      </c>
      <c r="B197" s="17" t="s">
        <v>539</v>
      </c>
      <c r="C197" s="17" t="s">
        <v>540</v>
      </c>
      <c r="D197" s="48" t="s">
        <v>541</v>
      </c>
      <c r="E197" s="4">
        <v>1</v>
      </c>
      <c r="F197" s="4">
        <v>1</v>
      </c>
      <c r="G197" s="4">
        <v>0</v>
      </c>
      <c r="H197" s="4">
        <v>1</v>
      </c>
      <c r="I197" s="4">
        <v>16</v>
      </c>
      <c r="J197" s="4">
        <v>0</v>
      </c>
      <c r="K197" s="4" t="s">
        <v>542</v>
      </c>
      <c r="L197" s="4">
        <v>5</v>
      </c>
      <c r="M197" s="4">
        <v>1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17" t="s">
        <v>221</v>
      </c>
      <c r="B198" s="17" t="s">
        <v>543</v>
      </c>
      <c r="C198" s="17" t="s">
        <v>406</v>
      </c>
      <c r="D198" s="48" t="s">
        <v>544</v>
      </c>
      <c r="E198" s="4">
        <v>1</v>
      </c>
      <c r="F198" s="4">
        <v>15</v>
      </c>
      <c r="G198" s="4">
        <v>0</v>
      </c>
      <c r="H198" s="4">
        <v>1</v>
      </c>
      <c r="I198" s="4">
        <v>20</v>
      </c>
      <c r="J198" s="4">
        <v>0</v>
      </c>
      <c r="K198" s="4" t="s">
        <v>545</v>
      </c>
      <c r="L198" s="4">
        <v>0</v>
      </c>
      <c r="M198" s="26">
        <v>0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17" t="s">
        <v>221</v>
      </c>
      <c r="B199" s="17" t="s">
        <v>543</v>
      </c>
      <c r="C199" s="17" t="s">
        <v>546</v>
      </c>
      <c r="D199" s="18" t="s">
        <v>547</v>
      </c>
      <c r="E199" s="4">
        <v>1</v>
      </c>
      <c r="F199" s="4">
        <v>25</v>
      </c>
      <c r="G199" s="4">
        <v>0</v>
      </c>
      <c r="H199" s="4">
        <v>1</v>
      </c>
      <c r="I199" s="4">
        <v>17</v>
      </c>
      <c r="J199" s="4">
        <v>0</v>
      </c>
      <c r="K199" s="4" t="s">
        <v>548</v>
      </c>
      <c r="L199" s="4">
        <v>0</v>
      </c>
      <c r="M199" s="26">
        <v>0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17" t="s">
        <v>221</v>
      </c>
      <c r="B200" s="17" t="s">
        <v>543</v>
      </c>
      <c r="C200" s="17" t="s">
        <v>546</v>
      </c>
      <c r="D200" s="48" t="s">
        <v>549</v>
      </c>
      <c r="E200" s="4">
        <v>1</v>
      </c>
      <c r="F200" s="4">
        <v>25</v>
      </c>
      <c r="G200" s="4">
        <v>0</v>
      </c>
      <c r="H200" s="4">
        <v>1</v>
      </c>
      <c r="I200" s="4">
        <v>17</v>
      </c>
      <c r="J200" s="4">
        <v>0</v>
      </c>
      <c r="K200" s="4" t="s">
        <v>550</v>
      </c>
      <c r="L200" s="4">
        <v>0</v>
      </c>
      <c r="M200" s="26">
        <v>0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17" t="s">
        <v>221</v>
      </c>
      <c r="B201" s="17" t="s">
        <v>551</v>
      </c>
      <c r="C201" s="17" t="s">
        <v>552</v>
      </c>
      <c r="D201" s="18" t="s">
        <v>553</v>
      </c>
      <c r="E201" s="4">
        <v>1</v>
      </c>
      <c r="F201" s="4">
        <v>4</v>
      </c>
      <c r="G201" s="4">
        <v>1</v>
      </c>
      <c r="H201" s="4">
        <v>2</v>
      </c>
      <c r="I201" s="4">
        <v>21</v>
      </c>
      <c r="J201" s="4">
        <v>0</v>
      </c>
      <c r="K201" s="4" t="s">
        <v>554</v>
      </c>
      <c r="L201" s="4">
        <v>0</v>
      </c>
      <c r="M201" s="26">
        <v>0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17" t="s">
        <v>221</v>
      </c>
      <c r="B202" s="17" t="s">
        <v>555</v>
      </c>
      <c r="C202" s="17" t="s">
        <v>352</v>
      </c>
      <c r="D202" s="48" t="s">
        <v>556</v>
      </c>
      <c r="E202" s="4">
        <v>1</v>
      </c>
      <c r="F202" s="4">
        <v>15</v>
      </c>
      <c r="G202" s="4">
        <v>0</v>
      </c>
      <c r="H202" s="4">
        <v>0</v>
      </c>
      <c r="I202" s="4">
        <v>23</v>
      </c>
      <c r="J202" s="4">
        <v>0</v>
      </c>
      <c r="K202" s="4" t="s">
        <v>557</v>
      </c>
      <c r="L202" s="4">
        <v>0</v>
      </c>
      <c r="M202" s="4">
        <v>2</v>
      </c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17" t="s">
        <v>221</v>
      </c>
      <c r="B203" s="17" t="s">
        <v>558</v>
      </c>
      <c r="C203" s="17" t="s">
        <v>559</v>
      </c>
      <c r="D203" s="18" t="s">
        <v>560</v>
      </c>
      <c r="E203" s="4">
        <v>1</v>
      </c>
      <c r="F203" s="4">
        <v>14</v>
      </c>
      <c r="G203" s="4">
        <v>1</v>
      </c>
      <c r="H203" s="4">
        <v>0</v>
      </c>
      <c r="I203" s="4">
        <v>15</v>
      </c>
      <c r="J203" s="4">
        <v>0</v>
      </c>
      <c r="K203" s="4" t="s">
        <v>50</v>
      </c>
      <c r="L203" s="4">
        <v>0</v>
      </c>
      <c r="M203" s="26">
        <v>0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50" t="s">
        <v>221</v>
      </c>
      <c r="B204" s="50" t="s">
        <v>561</v>
      </c>
      <c r="C204" s="50" t="s">
        <v>562</v>
      </c>
      <c r="D204" s="51" t="s">
        <v>563</v>
      </c>
      <c r="E204" s="36">
        <v>1</v>
      </c>
      <c r="F204" s="36">
        <v>3</v>
      </c>
      <c r="G204" s="36">
        <v>0</v>
      </c>
      <c r="H204" s="36">
        <v>0</v>
      </c>
      <c r="I204" s="36">
        <v>16</v>
      </c>
      <c r="J204" s="36">
        <v>0</v>
      </c>
      <c r="K204" s="36" t="s">
        <v>564</v>
      </c>
      <c r="L204" s="36">
        <v>0</v>
      </c>
      <c r="M204" s="37">
        <v>0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thickBot="1" x14ac:dyDescent="0.3">
      <c r="A205" s="54" t="s">
        <v>221</v>
      </c>
      <c r="B205" s="54" t="s">
        <v>565</v>
      </c>
      <c r="C205" s="54" t="s">
        <v>566</v>
      </c>
      <c r="D205" s="55" t="s">
        <v>567</v>
      </c>
      <c r="E205" s="44">
        <v>0</v>
      </c>
      <c r="F205" s="44">
        <v>1</v>
      </c>
      <c r="G205" s="44">
        <v>0</v>
      </c>
      <c r="H205" s="44">
        <v>0</v>
      </c>
      <c r="I205" s="44">
        <v>0</v>
      </c>
      <c r="J205" s="44">
        <v>0</v>
      </c>
      <c r="K205" s="44" t="s">
        <v>568</v>
      </c>
      <c r="L205" s="44">
        <v>0</v>
      </c>
      <c r="M205" s="56">
        <v>0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52" t="s">
        <v>569</v>
      </c>
      <c r="B206" s="52" t="s">
        <v>570</v>
      </c>
      <c r="C206" s="52" t="s">
        <v>571</v>
      </c>
      <c r="D206" s="53" t="s">
        <v>572</v>
      </c>
      <c r="E206" s="40">
        <v>1</v>
      </c>
      <c r="F206" s="40">
        <v>10</v>
      </c>
      <c r="G206" s="40">
        <v>10</v>
      </c>
      <c r="H206" s="40">
        <v>0</v>
      </c>
      <c r="I206" s="40">
        <v>100</v>
      </c>
      <c r="J206" s="40">
        <v>0</v>
      </c>
      <c r="K206" s="40" t="s">
        <v>573</v>
      </c>
      <c r="L206" s="40">
        <v>0</v>
      </c>
      <c r="M206" s="40">
        <v>1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3" t="s">
        <v>569</v>
      </c>
      <c r="B207" s="23" t="s">
        <v>570</v>
      </c>
      <c r="C207" s="23" t="s">
        <v>574</v>
      </c>
      <c r="D207" s="33" t="s">
        <v>575</v>
      </c>
      <c r="E207" s="4">
        <v>1</v>
      </c>
      <c r="F207" s="4">
        <v>10</v>
      </c>
      <c r="G207" s="4">
        <v>10</v>
      </c>
      <c r="H207" s="4">
        <v>0</v>
      </c>
      <c r="I207" s="4">
        <v>136</v>
      </c>
      <c r="J207" s="4">
        <v>0</v>
      </c>
      <c r="K207" s="8" t="s">
        <v>576</v>
      </c>
      <c r="L207" s="4">
        <v>0</v>
      </c>
      <c r="M207" s="4">
        <v>1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3" t="s">
        <v>569</v>
      </c>
      <c r="B208" s="23" t="s">
        <v>577</v>
      </c>
      <c r="C208" s="23" t="s">
        <v>578</v>
      </c>
      <c r="D208" s="18" t="s">
        <v>579</v>
      </c>
      <c r="E208" s="4">
        <v>1</v>
      </c>
      <c r="F208" s="4">
        <v>26</v>
      </c>
      <c r="G208" s="4">
        <v>0</v>
      </c>
      <c r="H208" s="4">
        <v>1</v>
      </c>
      <c r="I208" s="4">
        <v>137</v>
      </c>
      <c r="J208" s="4">
        <v>0</v>
      </c>
      <c r="K208" s="4" t="s">
        <v>580</v>
      </c>
      <c r="L208" s="4">
        <v>0</v>
      </c>
      <c r="M208" s="26">
        <v>0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3" t="s">
        <v>569</v>
      </c>
      <c r="B209" s="23" t="s">
        <v>577</v>
      </c>
      <c r="C209" s="23" t="s">
        <v>578</v>
      </c>
      <c r="D209" s="33" t="s">
        <v>581</v>
      </c>
      <c r="E209" s="4">
        <v>1</v>
      </c>
      <c r="F209" s="4">
        <v>27</v>
      </c>
      <c r="G209" s="4">
        <v>1</v>
      </c>
      <c r="H209" s="4">
        <v>1</v>
      </c>
      <c r="I209" s="4">
        <v>112</v>
      </c>
      <c r="J209" s="4">
        <v>0</v>
      </c>
      <c r="K209" s="4" t="s">
        <v>582</v>
      </c>
      <c r="L209" s="4">
        <v>0</v>
      </c>
      <c r="M209" s="26">
        <v>0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3" t="s">
        <v>569</v>
      </c>
      <c r="B210" s="23" t="s">
        <v>583</v>
      </c>
      <c r="C210" s="23" t="s">
        <v>584</v>
      </c>
      <c r="D210" s="33" t="s">
        <v>585</v>
      </c>
      <c r="E210" s="4">
        <v>1</v>
      </c>
      <c r="F210" s="4">
        <v>6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1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3" t="s">
        <v>569</v>
      </c>
      <c r="B211" s="23" t="s">
        <v>583</v>
      </c>
      <c r="C211" s="23" t="s">
        <v>584</v>
      </c>
      <c r="D211" s="18" t="s">
        <v>586</v>
      </c>
      <c r="E211" s="4">
        <v>1</v>
      </c>
      <c r="F211" s="4">
        <v>6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26">
        <v>0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3" t="s">
        <v>569</v>
      </c>
      <c r="B212" s="23" t="s">
        <v>583</v>
      </c>
      <c r="C212" s="23" t="s">
        <v>587</v>
      </c>
      <c r="D212" s="18" t="s">
        <v>588</v>
      </c>
      <c r="E212" s="4">
        <v>1</v>
      </c>
      <c r="F212" s="4">
        <v>1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26">
        <v>0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3" t="s">
        <v>569</v>
      </c>
      <c r="B213" s="23" t="s">
        <v>589</v>
      </c>
      <c r="C213" s="23" t="s">
        <v>590</v>
      </c>
      <c r="D213" s="33" t="s">
        <v>591</v>
      </c>
      <c r="E213" s="4">
        <v>1</v>
      </c>
      <c r="F213" s="4">
        <v>0</v>
      </c>
      <c r="G213" s="4">
        <v>2</v>
      </c>
      <c r="H213" s="4">
        <v>0</v>
      </c>
      <c r="I213" s="4">
        <v>39</v>
      </c>
      <c r="J213" s="4">
        <v>0</v>
      </c>
      <c r="K213" s="4" t="s">
        <v>592</v>
      </c>
      <c r="L213" s="4">
        <v>0</v>
      </c>
      <c r="M213" s="26">
        <v>0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3" t="s">
        <v>569</v>
      </c>
      <c r="B214" s="23" t="s">
        <v>589</v>
      </c>
      <c r="C214" s="23" t="s">
        <v>590</v>
      </c>
      <c r="D214" s="18" t="s">
        <v>593</v>
      </c>
      <c r="E214" s="4">
        <v>1</v>
      </c>
      <c r="F214" s="4">
        <v>0</v>
      </c>
      <c r="G214" s="4">
        <v>2</v>
      </c>
      <c r="H214" s="4">
        <v>0</v>
      </c>
      <c r="I214" s="4">
        <v>39</v>
      </c>
      <c r="J214" s="4">
        <v>0</v>
      </c>
      <c r="K214" s="4" t="s">
        <v>594</v>
      </c>
      <c r="L214" s="4">
        <v>0</v>
      </c>
      <c r="M214" s="26">
        <v>0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3" t="s">
        <v>569</v>
      </c>
      <c r="B215" s="23" t="s">
        <v>595</v>
      </c>
      <c r="C215" s="23" t="s">
        <v>596</v>
      </c>
      <c r="D215" s="18" t="s">
        <v>597</v>
      </c>
      <c r="E215" s="4">
        <v>1</v>
      </c>
      <c r="F215" s="4">
        <v>0</v>
      </c>
      <c r="G215" s="4">
        <v>0</v>
      </c>
      <c r="H215" s="4">
        <v>1</v>
      </c>
      <c r="I215" s="4">
        <v>34</v>
      </c>
      <c r="J215" s="4">
        <v>0</v>
      </c>
      <c r="K215" s="4" t="s">
        <v>64</v>
      </c>
      <c r="L215" s="4">
        <v>0</v>
      </c>
      <c r="M215" s="26">
        <v>0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3" t="s">
        <v>569</v>
      </c>
      <c r="B216" s="23" t="s">
        <v>595</v>
      </c>
      <c r="C216" s="23" t="s">
        <v>596</v>
      </c>
      <c r="D216" s="18" t="s">
        <v>598</v>
      </c>
      <c r="E216" s="4">
        <v>1</v>
      </c>
      <c r="F216" s="4">
        <v>0</v>
      </c>
      <c r="G216" s="4">
        <v>0</v>
      </c>
      <c r="H216" s="4">
        <v>2</v>
      </c>
      <c r="I216" s="4">
        <v>17</v>
      </c>
      <c r="J216" s="4">
        <v>0</v>
      </c>
      <c r="K216" s="4" t="s">
        <v>33</v>
      </c>
      <c r="L216" s="4">
        <v>0</v>
      </c>
      <c r="M216" s="26">
        <v>0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3" t="s">
        <v>569</v>
      </c>
      <c r="B217" s="23" t="s">
        <v>599</v>
      </c>
      <c r="C217" s="23" t="s">
        <v>600</v>
      </c>
      <c r="D217" s="33" t="s">
        <v>601</v>
      </c>
      <c r="E217" s="4">
        <v>1</v>
      </c>
      <c r="F217" s="4">
        <v>12</v>
      </c>
      <c r="G217" s="4">
        <v>3</v>
      </c>
      <c r="H217" s="4">
        <v>0</v>
      </c>
      <c r="I217" s="4">
        <v>23</v>
      </c>
      <c r="J217" s="4">
        <v>0</v>
      </c>
      <c r="K217" s="8" t="s">
        <v>602</v>
      </c>
      <c r="L217" s="4">
        <v>0</v>
      </c>
      <c r="M217" s="26">
        <v>0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3" t="s">
        <v>569</v>
      </c>
      <c r="B218" s="23" t="s">
        <v>603</v>
      </c>
      <c r="C218" s="23" t="s">
        <v>604</v>
      </c>
      <c r="D218" s="33" t="s">
        <v>605</v>
      </c>
      <c r="E218" s="4">
        <v>1</v>
      </c>
      <c r="F218" s="4">
        <v>9</v>
      </c>
      <c r="G218" s="4">
        <v>3</v>
      </c>
      <c r="H218" s="4">
        <v>0</v>
      </c>
      <c r="I218" s="4">
        <v>86</v>
      </c>
      <c r="J218" s="4">
        <v>0</v>
      </c>
      <c r="K218" s="4" t="s">
        <v>134</v>
      </c>
      <c r="L218" s="4">
        <v>0</v>
      </c>
      <c r="M218" s="4">
        <v>1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3" t="s">
        <v>569</v>
      </c>
      <c r="B219" s="23" t="s">
        <v>603</v>
      </c>
      <c r="C219" s="23" t="s">
        <v>606</v>
      </c>
      <c r="D219" s="33" t="s">
        <v>607</v>
      </c>
      <c r="E219" s="4">
        <v>1</v>
      </c>
      <c r="F219" s="4">
        <v>10</v>
      </c>
      <c r="G219" s="4">
        <v>2</v>
      </c>
      <c r="H219" s="4">
        <v>0</v>
      </c>
      <c r="I219" s="4">
        <v>70</v>
      </c>
      <c r="J219" s="4">
        <v>0</v>
      </c>
      <c r="K219" s="4" t="s">
        <v>608</v>
      </c>
      <c r="L219" s="4">
        <v>0</v>
      </c>
      <c r="M219" s="26">
        <v>0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3" t="s">
        <v>569</v>
      </c>
      <c r="B220" s="23" t="s">
        <v>603</v>
      </c>
      <c r="C220" s="23" t="s">
        <v>606</v>
      </c>
      <c r="D220" s="18" t="s">
        <v>609</v>
      </c>
      <c r="E220" s="4">
        <v>1</v>
      </c>
      <c r="F220" s="4">
        <v>10</v>
      </c>
      <c r="G220" s="4">
        <v>2</v>
      </c>
      <c r="H220" s="4">
        <v>0</v>
      </c>
      <c r="I220" s="4">
        <v>50</v>
      </c>
      <c r="J220" s="4">
        <v>0</v>
      </c>
      <c r="K220" s="4" t="s">
        <v>610</v>
      </c>
      <c r="L220" s="4">
        <v>0</v>
      </c>
      <c r="M220" s="26">
        <v>0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3" t="s">
        <v>569</v>
      </c>
      <c r="B221" s="23" t="s">
        <v>603</v>
      </c>
      <c r="C221" s="23" t="s">
        <v>611</v>
      </c>
      <c r="D221" s="18" t="s">
        <v>612</v>
      </c>
      <c r="E221" s="4">
        <v>0</v>
      </c>
      <c r="F221" s="4">
        <v>7</v>
      </c>
      <c r="G221" s="4">
        <v>1</v>
      </c>
      <c r="H221" s="4">
        <v>0</v>
      </c>
      <c r="I221" s="4">
        <v>54</v>
      </c>
      <c r="J221" s="4">
        <v>0</v>
      </c>
      <c r="K221" s="4" t="s">
        <v>613</v>
      </c>
      <c r="L221" s="4">
        <v>0</v>
      </c>
      <c r="M221" s="26">
        <v>0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3" t="s">
        <v>569</v>
      </c>
      <c r="B222" s="23" t="s">
        <v>614</v>
      </c>
      <c r="C222" s="23" t="s">
        <v>615</v>
      </c>
      <c r="D222" s="33" t="s">
        <v>616</v>
      </c>
      <c r="E222" s="4">
        <v>1</v>
      </c>
      <c r="F222" s="4">
        <v>16</v>
      </c>
      <c r="G222" s="4">
        <v>0</v>
      </c>
      <c r="H222" s="4">
        <v>0</v>
      </c>
      <c r="I222" s="4">
        <v>19</v>
      </c>
      <c r="J222" s="4">
        <v>0</v>
      </c>
      <c r="K222" s="4" t="s">
        <v>617</v>
      </c>
      <c r="L222" s="4">
        <v>10</v>
      </c>
      <c r="M222" s="26">
        <v>0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3" t="s">
        <v>569</v>
      </c>
      <c r="B223" s="23" t="s">
        <v>614</v>
      </c>
      <c r="C223" s="23" t="s">
        <v>618</v>
      </c>
      <c r="D223" s="18" t="s">
        <v>619</v>
      </c>
      <c r="E223" s="4">
        <v>1</v>
      </c>
      <c r="F223" s="4">
        <v>14</v>
      </c>
      <c r="G223" s="4">
        <v>0</v>
      </c>
      <c r="H223" s="4">
        <v>0</v>
      </c>
      <c r="I223" s="4">
        <v>32</v>
      </c>
      <c r="J223" s="4">
        <v>0</v>
      </c>
      <c r="K223" s="4" t="s">
        <v>620</v>
      </c>
      <c r="L223" s="4">
        <v>8</v>
      </c>
      <c r="M223" s="26">
        <v>0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3" t="s">
        <v>569</v>
      </c>
      <c r="B224" s="23" t="s">
        <v>614</v>
      </c>
      <c r="C224" s="23" t="s">
        <v>621</v>
      </c>
      <c r="D224" s="33" t="s">
        <v>622</v>
      </c>
      <c r="E224" s="4">
        <v>1</v>
      </c>
      <c r="F224" s="4">
        <v>7</v>
      </c>
      <c r="G224" s="4">
        <v>0</v>
      </c>
      <c r="H224" s="4">
        <v>0</v>
      </c>
      <c r="I224" s="4">
        <v>11</v>
      </c>
      <c r="J224" s="4">
        <v>0</v>
      </c>
      <c r="K224" s="4" t="s">
        <v>623</v>
      </c>
      <c r="L224" s="4">
        <v>8</v>
      </c>
      <c r="M224" s="4">
        <v>1</v>
      </c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3" t="s">
        <v>569</v>
      </c>
      <c r="B225" s="23" t="s">
        <v>614</v>
      </c>
      <c r="C225" s="23" t="s">
        <v>624</v>
      </c>
      <c r="D225" s="33" t="s">
        <v>625</v>
      </c>
      <c r="E225" s="4">
        <v>1</v>
      </c>
      <c r="F225" s="4">
        <v>13</v>
      </c>
      <c r="G225" s="4">
        <v>0</v>
      </c>
      <c r="H225" s="4">
        <v>0</v>
      </c>
      <c r="I225" s="4">
        <v>9</v>
      </c>
      <c r="J225" s="4">
        <v>0</v>
      </c>
      <c r="K225" s="4" t="s">
        <v>626</v>
      </c>
      <c r="L225" s="4">
        <v>11</v>
      </c>
      <c r="M225" s="4">
        <v>1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3" t="s">
        <v>569</v>
      </c>
      <c r="B226" s="23" t="s">
        <v>614</v>
      </c>
      <c r="C226" s="23" t="s">
        <v>627</v>
      </c>
      <c r="D226" s="18" t="s">
        <v>628</v>
      </c>
      <c r="E226" s="4">
        <v>1</v>
      </c>
      <c r="F226" s="4">
        <v>16</v>
      </c>
      <c r="G226" s="4">
        <v>0</v>
      </c>
      <c r="H226" s="4">
        <v>0</v>
      </c>
      <c r="I226" s="4">
        <v>14</v>
      </c>
      <c r="J226" s="4">
        <v>0</v>
      </c>
      <c r="K226" s="4" t="s">
        <v>629</v>
      </c>
      <c r="L226" s="4">
        <v>2</v>
      </c>
      <c r="M226" s="4">
        <v>3</v>
      </c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3" t="s">
        <v>569</v>
      </c>
      <c r="B227" s="23" t="s">
        <v>614</v>
      </c>
      <c r="C227" s="23" t="s">
        <v>627</v>
      </c>
      <c r="D227" s="18" t="s">
        <v>630</v>
      </c>
      <c r="E227" s="4">
        <v>1</v>
      </c>
      <c r="F227" s="4">
        <v>15</v>
      </c>
      <c r="G227" s="4">
        <v>0</v>
      </c>
      <c r="H227" s="4">
        <v>0</v>
      </c>
      <c r="I227" s="4">
        <v>19</v>
      </c>
      <c r="J227" s="4">
        <v>0</v>
      </c>
      <c r="K227" s="4" t="s">
        <v>631</v>
      </c>
      <c r="L227" s="4">
        <v>2</v>
      </c>
      <c r="M227" s="4">
        <v>5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3" t="s">
        <v>569</v>
      </c>
      <c r="B228" s="23" t="s">
        <v>632</v>
      </c>
      <c r="C228" s="23" t="s">
        <v>633</v>
      </c>
      <c r="D228" s="33" t="s">
        <v>634</v>
      </c>
      <c r="E228" s="4">
        <v>1</v>
      </c>
      <c r="F228" s="4">
        <v>17</v>
      </c>
      <c r="G228" s="4">
        <v>0</v>
      </c>
      <c r="H228" s="4">
        <v>1</v>
      </c>
      <c r="I228" s="4">
        <v>26</v>
      </c>
      <c r="J228" s="4">
        <v>2</v>
      </c>
      <c r="K228" s="4" t="s">
        <v>635</v>
      </c>
      <c r="L228" s="4">
        <v>0</v>
      </c>
      <c r="M228" s="26">
        <v>0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3" t="s">
        <v>569</v>
      </c>
      <c r="B229" s="23" t="s">
        <v>632</v>
      </c>
      <c r="C229" s="23" t="s">
        <v>636</v>
      </c>
      <c r="D229" s="33" t="s">
        <v>637</v>
      </c>
      <c r="E229" s="4">
        <v>1</v>
      </c>
      <c r="F229" s="4">
        <v>15</v>
      </c>
      <c r="G229" s="4">
        <v>0</v>
      </c>
      <c r="H229" s="4">
        <v>0</v>
      </c>
      <c r="I229" s="4">
        <v>24</v>
      </c>
      <c r="J229" s="4">
        <v>0</v>
      </c>
      <c r="K229" s="4" t="s">
        <v>638</v>
      </c>
      <c r="L229" s="4">
        <v>0</v>
      </c>
      <c r="M229" s="26">
        <v>0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3" t="s">
        <v>569</v>
      </c>
      <c r="B230" s="23" t="s">
        <v>632</v>
      </c>
      <c r="C230" s="23" t="s">
        <v>639</v>
      </c>
      <c r="D230" s="33" t="s">
        <v>640</v>
      </c>
      <c r="E230" s="4">
        <v>1</v>
      </c>
      <c r="F230" s="4">
        <v>5</v>
      </c>
      <c r="G230" s="4">
        <v>0</v>
      </c>
      <c r="H230" s="4">
        <v>2</v>
      </c>
      <c r="I230" s="4">
        <v>3</v>
      </c>
      <c r="J230" s="4">
        <v>0</v>
      </c>
      <c r="K230" s="4" t="s">
        <v>641</v>
      </c>
      <c r="L230" s="4">
        <v>0</v>
      </c>
      <c r="M230" s="26">
        <v>0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3" t="s">
        <v>569</v>
      </c>
      <c r="B231" s="23" t="s">
        <v>642</v>
      </c>
      <c r="C231" s="23" t="s">
        <v>643</v>
      </c>
      <c r="D231" s="33" t="s">
        <v>644</v>
      </c>
      <c r="E231" s="4">
        <v>1</v>
      </c>
      <c r="F231" s="4">
        <v>10</v>
      </c>
      <c r="G231" s="4">
        <v>0</v>
      </c>
      <c r="H231" s="4">
        <v>0</v>
      </c>
      <c r="I231" s="4">
        <v>46</v>
      </c>
      <c r="J231" s="4">
        <v>0</v>
      </c>
      <c r="K231" s="4" t="s">
        <v>645</v>
      </c>
      <c r="L231" s="4">
        <v>0</v>
      </c>
      <c r="M231" s="4">
        <v>7</v>
      </c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3" t="s">
        <v>569</v>
      </c>
      <c r="B232" s="23" t="s">
        <v>642</v>
      </c>
      <c r="C232" s="23" t="s">
        <v>646</v>
      </c>
      <c r="D232" s="18" t="s">
        <v>647</v>
      </c>
      <c r="E232" s="4">
        <v>1</v>
      </c>
      <c r="F232" s="4">
        <v>36</v>
      </c>
      <c r="G232" s="4">
        <v>0</v>
      </c>
      <c r="H232" s="4">
        <v>12</v>
      </c>
      <c r="I232" s="4">
        <v>72</v>
      </c>
      <c r="J232" s="4">
        <v>0</v>
      </c>
      <c r="K232" s="4" t="s">
        <v>648</v>
      </c>
      <c r="L232" s="4">
        <v>0</v>
      </c>
      <c r="M232" s="4">
        <v>4</v>
      </c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3" t="s">
        <v>569</v>
      </c>
      <c r="B233" s="23" t="s">
        <v>642</v>
      </c>
      <c r="C233" s="23" t="s">
        <v>646</v>
      </c>
      <c r="D233" s="18" t="s">
        <v>649</v>
      </c>
      <c r="E233" s="4">
        <v>1</v>
      </c>
      <c r="F233" s="4">
        <v>36</v>
      </c>
      <c r="G233" s="4">
        <v>0</v>
      </c>
      <c r="H233" s="4">
        <v>12</v>
      </c>
      <c r="I233" s="4">
        <v>70</v>
      </c>
      <c r="J233" s="4">
        <v>0</v>
      </c>
      <c r="K233" s="4" t="s">
        <v>650</v>
      </c>
      <c r="L233" s="4">
        <v>0</v>
      </c>
      <c r="M233" s="4">
        <v>2</v>
      </c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3" t="s">
        <v>569</v>
      </c>
      <c r="B234" s="23" t="s">
        <v>642</v>
      </c>
      <c r="C234" s="23" t="s">
        <v>646</v>
      </c>
      <c r="D234" s="18" t="s">
        <v>651</v>
      </c>
      <c r="E234" s="4">
        <v>1</v>
      </c>
      <c r="F234" s="4">
        <v>34</v>
      </c>
      <c r="G234" s="4">
        <v>0</v>
      </c>
      <c r="H234" s="4">
        <v>12</v>
      </c>
      <c r="I234" s="4">
        <v>71</v>
      </c>
      <c r="J234" s="4">
        <v>0</v>
      </c>
      <c r="K234" s="4" t="s">
        <v>652</v>
      </c>
      <c r="L234" s="4">
        <v>0</v>
      </c>
      <c r="M234" s="4">
        <v>4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3" t="s">
        <v>569</v>
      </c>
      <c r="B235" s="23" t="s">
        <v>642</v>
      </c>
      <c r="C235" s="23" t="s">
        <v>646</v>
      </c>
      <c r="D235" s="18" t="s">
        <v>653</v>
      </c>
      <c r="E235" s="4">
        <v>1</v>
      </c>
      <c r="F235" s="4">
        <v>36</v>
      </c>
      <c r="G235" s="4">
        <v>0</v>
      </c>
      <c r="H235" s="4">
        <v>12</v>
      </c>
      <c r="I235" s="4">
        <v>69</v>
      </c>
      <c r="J235" s="4">
        <v>0</v>
      </c>
      <c r="K235" s="4" t="s">
        <v>654</v>
      </c>
      <c r="L235" s="4">
        <v>0</v>
      </c>
      <c r="M235" s="4">
        <v>4</v>
      </c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3" t="s">
        <v>569</v>
      </c>
      <c r="B236" s="23" t="s">
        <v>275</v>
      </c>
      <c r="C236" s="23" t="s">
        <v>655</v>
      </c>
      <c r="D236" s="18" t="s">
        <v>656</v>
      </c>
      <c r="E236" s="4">
        <v>0</v>
      </c>
      <c r="F236" s="4">
        <v>20</v>
      </c>
      <c r="G236" s="4">
        <v>3</v>
      </c>
      <c r="H236" s="4">
        <v>0</v>
      </c>
      <c r="I236" s="4">
        <v>27</v>
      </c>
      <c r="J236" s="4">
        <v>3</v>
      </c>
      <c r="K236" s="4" t="s">
        <v>657</v>
      </c>
      <c r="L236" s="4">
        <v>0</v>
      </c>
      <c r="M236" s="4">
        <v>3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3" t="s">
        <v>569</v>
      </c>
      <c r="B237" s="23" t="s">
        <v>658</v>
      </c>
      <c r="C237" s="23" t="s">
        <v>655</v>
      </c>
      <c r="D237" s="18" t="s">
        <v>659</v>
      </c>
      <c r="E237" s="4">
        <v>1</v>
      </c>
      <c r="F237" s="4">
        <v>13</v>
      </c>
      <c r="G237" s="4">
        <v>1</v>
      </c>
      <c r="H237" s="4">
        <v>0</v>
      </c>
      <c r="I237" s="4">
        <v>15</v>
      </c>
      <c r="J237" s="4">
        <v>0</v>
      </c>
      <c r="K237" s="4" t="s">
        <v>660</v>
      </c>
      <c r="L237" s="4">
        <v>0</v>
      </c>
      <c r="M237" s="4">
        <v>2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3" t="s">
        <v>569</v>
      </c>
      <c r="B238" s="23" t="s">
        <v>658</v>
      </c>
      <c r="C238" s="23" t="s">
        <v>655</v>
      </c>
      <c r="D238" s="18" t="s">
        <v>661</v>
      </c>
      <c r="E238" s="4">
        <v>1</v>
      </c>
      <c r="F238" s="4">
        <v>14</v>
      </c>
      <c r="G238" s="4">
        <v>1</v>
      </c>
      <c r="H238" s="4">
        <v>0</v>
      </c>
      <c r="I238" s="4">
        <v>16</v>
      </c>
      <c r="J238" s="4">
        <v>0</v>
      </c>
      <c r="K238" s="4" t="s">
        <v>662</v>
      </c>
      <c r="L238" s="4">
        <v>0</v>
      </c>
      <c r="M238" s="4">
        <v>2</v>
      </c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3" t="s">
        <v>569</v>
      </c>
      <c r="B239" s="23" t="s">
        <v>663</v>
      </c>
      <c r="C239" s="23" t="s">
        <v>664</v>
      </c>
      <c r="D239" s="33" t="s">
        <v>665</v>
      </c>
      <c r="E239" s="4">
        <v>1</v>
      </c>
      <c r="F239" s="4">
        <v>16</v>
      </c>
      <c r="G239" s="4">
        <v>0</v>
      </c>
      <c r="H239" s="4">
        <v>2</v>
      </c>
      <c r="I239" s="4">
        <v>48</v>
      </c>
      <c r="J239" s="4">
        <v>0</v>
      </c>
      <c r="K239" s="4" t="s">
        <v>666</v>
      </c>
      <c r="L239" s="4">
        <v>0</v>
      </c>
      <c r="M239" s="26">
        <v>0</v>
      </c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3" t="s">
        <v>569</v>
      </c>
      <c r="B240" s="23" t="s">
        <v>663</v>
      </c>
      <c r="C240" s="23" t="s">
        <v>667</v>
      </c>
      <c r="D240" s="18" t="s">
        <v>668</v>
      </c>
      <c r="E240" s="4">
        <v>1</v>
      </c>
      <c r="F240" s="4">
        <v>15</v>
      </c>
      <c r="G240" s="4">
        <v>0</v>
      </c>
      <c r="H240" s="4">
        <v>2</v>
      </c>
      <c r="I240" s="4">
        <v>43</v>
      </c>
      <c r="J240" s="4">
        <v>0</v>
      </c>
      <c r="K240" s="4" t="s">
        <v>669</v>
      </c>
      <c r="L240" s="4">
        <v>0</v>
      </c>
      <c r="M240" s="26">
        <v>0</v>
      </c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3" t="s">
        <v>569</v>
      </c>
      <c r="B241" s="23" t="s">
        <v>663</v>
      </c>
      <c r="C241" s="23" t="s">
        <v>667</v>
      </c>
      <c r="D241" s="18" t="s">
        <v>670</v>
      </c>
      <c r="E241" s="4">
        <v>1</v>
      </c>
      <c r="F241" s="4">
        <v>16</v>
      </c>
      <c r="G241" s="4">
        <v>0</v>
      </c>
      <c r="H241" s="4">
        <v>2</v>
      </c>
      <c r="I241" s="4">
        <v>45</v>
      </c>
      <c r="J241" s="4">
        <v>0</v>
      </c>
      <c r="K241" s="4" t="s">
        <v>671</v>
      </c>
      <c r="L241" s="4">
        <v>0</v>
      </c>
      <c r="M241" s="26">
        <v>0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3" t="s">
        <v>569</v>
      </c>
      <c r="B242" s="23" t="s">
        <v>663</v>
      </c>
      <c r="C242" s="23" t="s">
        <v>672</v>
      </c>
      <c r="D242" s="33" t="s">
        <v>673</v>
      </c>
      <c r="E242" s="4">
        <v>1</v>
      </c>
      <c r="F242" s="4">
        <v>17</v>
      </c>
      <c r="G242" s="4">
        <v>1</v>
      </c>
      <c r="H242" s="4">
        <v>4</v>
      </c>
      <c r="I242" s="4">
        <v>40</v>
      </c>
      <c r="J242" s="4">
        <v>2</v>
      </c>
      <c r="K242" s="4" t="s">
        <v>674</v>
      </c>
      <c r="L242" s="4">
        <v>0</v>
      </c>
      <c r="M242" s="26">
        <v>0</v>
      </c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3" t="s">
        <v>569</v>
      </c>
      <c r="B243" s="23" t="s">
        <v>675</v>
      </c>
      <c r="C243" s="23" t="s">
        <v>676</v>
      </c>
      <c r="D243" s="18" t="s">
        <v>677</v>
      </c>
      <c r="E243" s="4">
        <v>1</v>
      </c>
      <c r="F243" s="4">
        <v>0</v>
      </c>
      <c r="G243" s="4">
        <v>0</v>
      </c>
      <c r="H243" s="4">
        <v>1</v>
      </c>
      <c r="I243" s="4">
        <v>41</v>
      </c>
      <c r="J243" s="4">
        <v>0</v>
      </c>
      <c r="K243" s="4" t="s">
        <v>650</v>
      </c>
      <c r="L243" s="4">
        <v>0</v>
      </c>
      <c r="M243" s="26">
        <v>0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3" t="s">
        <v>569</v>
      </c>
      <c r="B244" s="23" t="s">
        <v>675</v>
      </c>
      <c r="C244" s="23" t="s">
        <v>676</v>
      </c>
      <c r="D244" s="33" t="s">
        <v>678</v>
      </c>
      <c r="E244" s="4">
        <v>1</v>
      </c>
      <c r="F244" s="4">
        <v>0</v>
      </c>
      <c r="G244" s="4">
        <v>0</v>
      </c>
      <c r="H244" s="4">
        <v>1</v>
      </c>
      <c r="I244" s="4">
        <v>40</v>
      </c>
      <c r="J244" s="4">
        <v>0</v>
      </c>
      <c r="K244" s="4" t="s">
        <v>679</v>
      </c>
      <c r="L244" s="4">
        <v>0</v>
      </c>
      <c r="M244" s="26">
        <v>0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3" t="s">
        <v>569</v>
      </c>
      <c r="B245" s="23" t="s">
        <v>680</v>
      </c>
      <c r="C245" s="23" t="s">
        <v>604</v>
      </c>
      <c r="D245" s="33" t="s">
        <v>681</v>
      </c>
      <c r="E245" s="4">
        <v>1</v>
      </c>
      <c r="F245" s="4">
        <v>18</v>
      </c>
      <c r="G245" s="4">
        <v>4</v>
      </c>
      <c r="H245" s="4">
        <v>0</v>
      </c>
      <c r="I245" s="4">
        <v>27</v>
      </c>
      <c r="J245" s="4">
        <v>0</v>
      </c>
      <c r="K245" s="4" t="s">
        <v>682</v>
      </c>
      <c r="L245" s="4">
        <v>0</v>
      </c>
      <c r="M245" s="26">
        <v>0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3" t="s">
        <v>569</v>
      </c>
      <c r="B246" s="23" t="s">
        <v>680</v>
      </c>
      <c r="C246" s="23" t="s">
        <v>604</v>
      </c>
      <c r="D246" s="18" t="s">
        <v>683</v>
      </c>
      <c r="E246" s="4">
        <v>1</v>
      </c>
      <c r="F246" s="4">
        <v>15</v>
      </c>
      <c r="G246" s="4">
        <v>5</v>
      </c>
      <c r="H246" s="4">
        <v>0</v>
      </c>
      <c r="I246" s="4">
        <v>30</v>
      </c>
      <c r="J246" s="4">
        <v>0</v>
      </c>
      <c r="K246" s="4" t="s">
        <v>684</v>
      </c>
      <c r="L246" s="4">
        <v>0</v>
      </c>
      <c r="M246" s="26">
        <v>0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3" t="s">
        <v>569</v>
      </c>
      <c r="B247" s="23" t="s">
        <v>287</v>
      </c>
      <c r="C247" s="23" t="s">
        <v>685</v>
      </c>
      <c r="D247" s="33" t="s">
        <v>686</v>
      </c>
      <c r="E247" s="4">
        <v>1</v>
      </c>
      <c r="F247" s="4">
        <v>0</v>
      </c>
      <c r="G247" s="4">
        <v>0</v>
      </c>
      <c r="H247" s="4">
        <v>0</v>
      </c>
      <c r="I247" s="4">
        <v>67</v>
      </c>
      <c r="J247" s="4">
        <v>1</v>
      </c>
      <c r="K247" s="4" t="s">
        <v>687</v>
      </c>
      <c r="L247" s="4">
        <v>0</v>
      </c>
      <c r="M247" s="26">
        <v>0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3" t="s">
        <v>569</v>
      </c>
      <c r="B248" s="23" t="s">
        <v>287</v>
      </c>
      <c r="C248" s="23" t="s">
        <v>688</v>
      </c>
      <c r="D248" s="18" t="s">
        <v>689</v>
      </c>
      <c r="E248" s="4">
        <v>1</v>
      </c>
      <c r="F248" s="4">
        <v>0</v>
      </c>
      <c r="G248" s="4">
        <v>0</v>
      </c>
      <c r="H248" s="4">
        <v>0</v>
      </c>
      <c r="I248" s="4">
        <v>49</v>
      </c>
      <c r="J248" s="4">
        <v>0</v>
      </c>
      <c r="K248" s="4" t="s">
        <v>690</v>
      </c>
      <c r="L248" s="4">
        <v>0</v>
      </c>
      <c r="M248" s="26">
        <v>0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3" t="s">
        <v>569</v>
      </c>
      <c r="B249" s="23" t="s">
        <v>691</v>
      </c>
      <c r="C249" s="23" t="s">
        <v>692</v>
      </c>
      <c r="D249" s="18" t="s">
        <v>693</v>
      </c>
      <c r="E249" s="4">
        <v>0</v>
      </c>
      <c r="F249" s="4">
        <v>1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26">
        <v>0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3" t="s">
        <v>569</v>
      </c>
      <c r="B250" s="23" t="s">
        <v>694</v>
      </c>
      <c r="C250" s="23" t="s">
        <v>611</v>
      </c>
      <c r="D250" s="18" t="s">
        <v>695</v>
      </c>
      <c r="E250" s="4">
        <v>1</v>
      </c>
      <c r="F250" s="4">
        <v>29</v>
      </c>
      <c r="G250" s="4">
        <v>7</v>
      </c>
      <c r="H250" s="4">
        <v>0</v>
      </c>
      <c r="I250" s="4">
        <v>76</v>
      </c>
      <c r="J250" s="4">
        <v>8</v>
      </c>
      <c r="K250" s="4" t="s">
        <v>696</v>
      </c>
      <c r="L250" s="4">
        <v>0</v>
      </c>
      <c r="M250" s="4">
        <v>7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3" t="s">
        <v>569</v>
      </c>
      <c r="B251" s="23" t="s">
        <v>694</v>
      </c>
      <c r="C251" s="23" t="s">
        <v>697</v>
      </c>
      <c r="D251" s="33" t="s">
        <v>698</v>
      </c>
      <c r="E251" s="4">
        <v>1</v>
      </c>
      <c r="F251" s="4">
        <v>21</v>
      </c>
      <c r="G251" s="4">
        <v>8</v>
      </c>
      <c r="H251" s="4">
        <v>0</v>
      </c>
      <c r="I251" s="4">
        <v>45</v>
      </c>
      <c r="J251" s="4">
        <v>8</v>
      </c>
      <c r="K251" s="4" t="s">
        <v>699</v>
      </c>
      <c r="L251" s="4">
        <v>0</v>
      </c>
      <c r="M251" s="4">
        <v>6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3" t="s">
        <v>569</v>
      </c>
      <c r="B252" s="23" t="s">
        <v>694</v>
      </c>
      <c r="C252" s="23" t="s">
        <v>697</v>
      </c>
      <c r="D252" s="18" t="s">
        <v>700</v>
      </c>
      <c r="E252" s="4">
        <v>1</v>
      </c>
      <c r="F252" s="4">
        <v>20</v>
      </c>
      <c r="G252" s="4">
        <v>8</v>
      </c>
      <c r="H252" s="4">
        <v>0</v>
      </c>
      <c r="I252" s="4">
        <v>44</v>
      </c>
      <c r="J252" s="4">
        <v>7</v>
      </c>
      <c r="K252" s="4" t="s">
        <v>701</v>
      </c>
      <c r="L252" s="4">
        <v>0</v>
      </c>
      <c r="M252" s="4">
        <v>6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3" t="s">
        <v>569</v>
      </c>
      <c r="B253" s="23" t="s">
        <v>702</v>
      </c>
      <c r="C253" s="23" t="s">
        <v>703</v>
      </c>
      <c r="D253" s="18" t="s">
        <v>704</v>
      </c>
      <c r="E253" s="4">
        <v>1</v>
      </c>
      <c r="F253" s="4">
        <v>11</v>
      </c>
      <c r="G253" s="4">
        <v>0</v>
      </c>
      <c r="H253" s="4">
        <v>0</v>
      </c>
      <c r="I253" s="4">
        <v>20</v>
      </c>
      <c r="J253" s="4">
        <v>1</v>
      </c>
      <c r="K253" s="4" t="s">
        <v>705</v>
      </c>
      <c r="L253" s="4">
        <v>0</v>
      </c>
      <c r="M253" s="26">
        <v>0</v>
      </c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3" t="s">
        <v>569</v>
      </c>
      <c r="B254" s="23" t="s">
        <v>702</v>
      </c>
      <c r="C254" s="23" t="s">
        <v>706</v>
      </c>
      <c r="D254" s="33" t="s">
        <v>707</v>
      </c>
      <c r="E254" s="4">
        <v>1</v>
      </c>
      <c r="F254" s="4">
        <v>3</v>
      </c>
      <c r="G254" s="4">
        <v>0</v>
      </c>
      <c r="H254" s="4">
        <v>1</v>
      </c>
      <c r="I254" s="4">
        <v>24</v>
      </c>
      <c r="J254" s="4">
        <v>1</v>
      </c>
      <c r="K254" s="4" t="s">
        <v>708</v>
      </c>
      <c r="L254" s="4">
        <v>0</v>
      </c>
      <c r="M254" s="26">
        <v>0</v>
      </c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3" t="s">
        <v>569</v>
      </c>
      <c r="B255" s="23" t="s">
        <v>702</v>
      </c>
      <c r="C255" s="23" t="s">
        <v>709</v>
      </c>
      <c r="D255" s="33" t="s">
        <v>710</v>
      </c>
      <c r="E255" s="4">
        <v>1</v>
      </c>
      <c r="F255" s="4">
        <v>10</v>
      </c>
      <c r="G255" s="4">
        <v>3</v>
      </c>
      <c r="H255" s="4">
        <v>1</v>
      </c>
      <c r="I255" s="4">
        <v>6</v>
      </c>
      <c r="J255" s="4">
        <v>1</v>
      </c>
      <c r="K255" s="4" t="s">
        <v>711</v>
      </c>
      <c r="L255" s="4">
        <v>0</v>
      </c>
      <c r="M255" s="26">
        <v>0</v>
      </c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3" t="s">
        <v>569</v>
      </c>
      <c r="B256" s="23" t="s">
        <v>712</v>
      </c>
      <c r="C256" s="23" t="s">
        <v>713</v>
      </c>
      <c r="D256" s="33" t="s">
        <v>714</v>
      </c>
      <c r="E256" s="4">
        <v>1</v>
      </c>
      <c r="F256" s="4">
        <v>24</v>
      </c>
      <c r="G256" s="4">
        <v>0</v>
      </c>
      <c r="H256" s="4">
        <v>1</v>
      </c>
      <c r="I256" s="4">
        <v>45</v>
      </c>
      <c r="J256" s="4">
        <v>0</v>
      </c>
      <c r="K256" s="4" t="s">
        <v>184</v>
      </c>
      <c r="L256" s="4">
        <v>0</v>
      </c>
      <c r="M256" s="4">
        <v>24</v>
      </c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3" t="s">
        <v>569</v>
      </c>
      <c r="B257" s="23" t="s">
        <v>712</v>
      </c>
      <c r="C257" s="23" t="s">
        <v>715</v>
      </c>
      <c r="D257" s="33" t="s">
        <v>716</v>
      </c>
      <c r="E257" s="4">
        <v>1</v>
      </c>
      <c r="F257" s="4">
        <v>16</v>
      </c>
      <c r="G257" s="4">
        <v>0</v>
      </c>
      <c r="H257" s="4">
        <v>0</v>
      </c>
      <c r="I257" s="4">
        <v>19</v>
      </c>
      <c r="J257" s="4">
        <v>0</v>
      </c>
      <c r="K257" s="4" t="s">
        <v>717</v>
      </c>
      <c r="L257" s="4">
        <v>0</v>
      </c>
      <c r="M257" s="4">
        <v>17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3" t="s">
        <v>569</v>
      </c>
      <c r="B258" s="23" t="s">
        <v>712</v>
      </c>
      <c r="C258" s="23" t="s">
        <v>718</v>
      </c>
      <c r="D258" s="18" t="s">
        <v>719</v>
      </c>
      <c r="E258" s="4">
        <v>1</v>
      </c>
      <c r="F258" s="4">
        <v>19</v>
      </c>
      <c r="G258" s="4">
        <v>0</v>
      </c>
      <c r="H258" s="4">
        <v>1</v>
      </c>
      <c r="I258" s="4">
        <v>37</v>
      </c>
      <c r="J258" s="4">
        <v>0</v>
      </c>
      <c r="K258" s="4" t="s">
        <v>720</v>
      </c>
      <c r="L258" s="4">
        <v>0</v>
      </c>
      <c r="M258" s="4">
        <v>19</v>
      </c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3" t="s">
        <v>569</v>
      </c>
      <c r="B259" s="23" t="s">
        <v>721</v>
      </c>
      <c r="C259" s="23" t="s">
        <v>722</v>
      </c>
      <c r="D259" s="33" t="s">
        <v>723</v>
      </c>
      <c r="E259" s="4">
        <v>1</v>
      </c>
      <c r="F259" s="4">
        <v>25</v>
      </c>
      <c r="G259" s="4">
        <v>0</v>
      </c>
      <c r="H259" s="4">
        <v>1</v>
      </c>
      <c r="I259" s="4">
        <v>47</v>
      </c>
      <c r="J259" s="4">
        <v>0</v>
      </c>
      <c r="K259" s="4" t="s">
        <v>724</v>
      </c>
      <c r="L259" s="4">
        <v>0</v>
      </c>
      <c r="M259" s="4">
        <v>10</v>
      </c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3" t="s">
        <v>569</v>
      </c>
      <c r="B260" s="23" t="s">
        <v>725</v>
      </c>
      <c r="C260" s="23" t="s">
        <v>726</v>
      </c>
      <c r="D260" s="33" t="s">
        <v>727</v>
      </c>
      <c r="E260" s="4">
        <v>0</v>
      </c>
      <c r="F260" s="4">
        <v>4</v>
      </c>
      <c r="G260" s="4">
        <v>3</v>
      </c>
      <c r="H260" s="4">
        <v>0</v>
      </c>
      <c r="I260" s="4">
        <v>40</v>
      </c>
      <c r="J260" s="4">
        <v>0</v>
      </c>
      <c r="K260" s="4" t="s">
        <v>728</v>
      </c>
      <c r="L260" s="4">
        <v>0</v>
      </c>
      <c r="M260" s="4">
        <v>1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3" t="s">
        <v>569</v>
      </c>
      <c r="B261" s="23" t="s">
        <v>725</v>
      </c>
      <c r="C261" s="23" t="s">
        <v>729</v>
      </c>
      <c r="D261" s="33" t="s">
        <v>730</v>
      </c>
      <c r="E261" s="4">
        <v>0</v>
      </c>
      <c r="F261" s="4">
        <v>0</v>
      </c>
      <c r="G261" s="4">
        <v>0</v>
      </c>
      <c r="H261" s="4">
        <v>0</v>
      </c>
      <c r="I261" s="4">
        <v>11</v>
      </c>
      <c r="J261" s="4">
        <v>0</v>
      </c>
      <c r="K261" s="4" t="s">
        <v>731</v>
      </c>
      <c r="L261" s="4">
        <v>0</v>
      </c>
      <c r="M261" s="26" t="s">
        <v>120</v>
      </c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3" t="s">
        <v>569</v>
      </c>
      <c r="B262" s="23" t="s">
        <v>732</v>
      </c>
      <c r="C262" s="23" t="s">
        <v>733</v>
      </c>
      <c r="D262" s="33" t="s">
        <v>734</v>
      </c>
      <c r="E262" s="4">
        <v>1</v>
      </c>
      <c r="F262" s="4">
        <v>5</v>
      </c>
      <c r="G262" s="4">
        <v>1</v>
      </c>
      <c r="H262" s="4">
        <v>0</v>
      </c>
      <c r="I262" s="4">
        <v>32</v>
      </c>
      <c r="J262" s="4">
        <v>0</v>
      </c>
      <c r="K262" s="4" t="s">
        <v>514</v>
      </c>
      <c r="L262" s="4">
        <v>0</v>
      </c>
      <c r="M262" s="26">
        <v>0</v>
      </c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3" t="s">
        <v>569</v>
      </c>
      <c r="B263" s="23" t="s">
        <v>732</v>
      </c>
      <c r="C263" s="23" t="s">
        <v>735</v>
      </c>
      <c r="D263" s="18" t="s">
        <v>736</v>
      </c>
      <c r="E263" s="4">
        <v>1</v>
      </c>
      <c r="F263" s="4">
        <v>1</v>
      </c>
      <c r="G263" s="4">
        <v>0</v>
      </c>
      <c r="H263" s="4">
        <v>0</v>
      </c>
      <c r="I263" s="4">
        <v>29</v>
      </c>
      <c r="J263" s="4">
        <v>0</v>
      </c>
      <c r="K263" s="4" t="s">
        <v>737</v>
      </c>
      <c r="L263" s="4">
        <v>0</v>
      </c>
      <c r="M263" s="26">
        <v>0</v>
      </c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3" t="s">
        <v>569</v>
      </c>
      <c r="B264" s="23" t="s">
        <v>738</v>
      </c>
      <c r="C264" s="23" t="s">
        <v>739</v>
      </c>
      <c r="D264" s="18" t="s">
        <v>740</v>
      </c>
      <c r="E264" s="4">
        <v>1</v>
      </c>
      <c r="F264" s="4">
        <v>6</v>
      </c>
      <c r="G264" s="4">
        <v>5</v>
      </c>
      <c r="H264" s="4">
        <v>0</v>
      </c>
      <c r="I264" s="4">
        <v>12</v>
      </c>
      <c r="J264" s="4">
        <v>0</v>
      </c>
      <c r="K264" s="4" t="s">
        <v>741</v>
      </c>
      <c r="L264" s="4">
        <v>0</v>
      </c>
      <c r="M264" s="26">
        <v>0</v>
      </c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3" t="s">
        <v>569</v>
      </c>
      <c r="B265" s="23" t="s">
        <v>738</v>
      </c>
      <c r="C265" s="23" t="s">
        <v>739</v>
      </c>
      <c r="D265" s="18" t="s">
        <v>742</v>
      </c>
      <c r="E265" s="4">
        <v>1</v>
      </c>
      <c r="F265" s="4">
        <v>5</v>
      </c>
      <c r="G265" s="4">
        <v>6</v>
      </c>
      <c r="H265" s="4">
        <v>0</v>
      </c>
      <c r="I265" s="4">
        <v>8</v>
      </c>
      <c r="J265" s="4">
        <v>0</v>
      </c>
      <c r="K265" s="4" t="s">
        <v>743</v>
      </c>
      <c r="L265" s="4">
        <v>0</v>
      </c>
      <c r="M265" s="26">
        <v>0</v>
      </c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3" t="s">
        <v>569</v>
      </c>
      <c r="B266" s="23" t="s">
        <v>738</v>
      </c>
      <c r="C266" s="23" t="s">
        <v>739</v>
      </c>
      <c r="D266" s="18" t="s">
        <v>744</v>
      </c>
      <c r="E266" s="4">
        <v>1</v>
      </c>
      <c r="F266" s="4">
        <v>6</v>
      </c>
      <c r="G266" s="4">
        <v>5</v>
      </c>
      <c r="H266" s="4">
        <v>0</v>
      </c>
      <c r="I266" s="4">
        <v>13</v>
      </c>
      <c r="J266" s="4">
        <v>0</v>
      </c>
      <c r="K266" s="4" t="s">
        <v>608</v>
      </c>
      <c r="L266" s="4">
        <v>0</v>
      </c>
      <c r="M266" s="26">
        <v>0</v>
      </c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3" t="s">
        <v>569</v>
      </c>
      <c r="B267" s="23" t="s">
        <v>745</v>
      </c>
      <c r="C267" s="23" t="s">
        <v>739</v>
      </c>
      <c r="D267" s="18" t="s">
        <v>746</v>
      </c>
      <c r="E267" s="4">
        <v>1</v>
      </c>
      <c r="F267" s="4">
        <v>5</v>
      </c>
      <c r="G267" s="4">
        <v>1</v>
      </c>
      <c r="H267" s="4">
        <v>1</v>
      </c>
      <c r="I267" s="4">
        <v>8</v>
      </c>
      <c r="J267" s="4">
        <v>0</v>
      </c>
      <c r="K267" s="4" t="s">
        <v>747</v>
      </c>
      <c r="L267" s="4">
        <v>2</v>
      </c>
      <c r="M267" s="26">
        <v>0</v>
      </c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3" t="s">
        <v>569</v>
      </c>
      <c r="B268" s="23" t="s">
        <v>748</v>
      </c>
      <c r="C268" s="23" t="s">
        <v>749</v>
      </c>
      <c r="D268" s="18" t="s">
        <v>750</v>
      </c>
      <c r="E268" s="4">
        <v>1</v>
      </c>
      <c r="F268" s="4">
        <v>6</v>
      </c>
      <c r="G268" s="4">
        <v>12</v>
      </c>
      <c r="H268" s="4">
        <v>0</v>
      </c>
      <c r="I268" s="4">
        <v>70</v>
      </c>
      <c r="J268" s="4">
        <v>0</v>
      </c>
      <c r="K268" s="4" t="s">
        <v>751</v>
      </c>
      <c r="L268" s="4">
        <v>0</v>
      </c>
      <c r="M268" s="26">
        <v>0</v>
      </c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3" t="s">
        <v>569</v>
      </c>
      <c r="B269" s="23" t="s">
        <v>748</v>
      </c>
      <c r="C269" s="23" t="s">
        <v>749</v>
      </c>
      <c r="D269" s="33" t="s">
        <v>752</v>
      </c>
      <c r="E269" s="4">
        <v>1</v>
      </c>
      <c r="F269" s="4">
        <v>6</v>
      </c>
      <c r="G269" s="4">
        <v>11</v>
      </c>
      <c r="H269" s="4">
        <v>0</v>
      </c>
      <c r="I269" s="4">
        <v>25</v>
      </c>
      <c r="J269" s="4">
        <v>0</v>
      </c>
      <c r="K269" s="4" t="s">
        <v>753</v>
      </c>
      <c r="L269" s="4">
        <v>0</v>
      </c>
      <c r="M269" s="4">
        <v>1</v>
      </c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3" t="s">
        <v>569</v>
      </c>
      <c r="B270" s="23" t="s">
        <v>326</v>
      </c>
      <c r="C270" s="23" t="s">
        <v>754</v>
      </c>
      <c r="D270" s="18" t="s">
        <v>755</v>
      </c>
      <c r="E270" s="4">
        <v>1</v>
      </c>
      <c r="F270" s="4">
        <v>10</v>
      </c>
      <c r="G270" s="4">
        <v>1</v>
      </c>
      <c r="H270" s="4">
        <v>0</v>
      </c>
      <c r="I270" s="4">
        <v>17</v>
      </c>
      <c r="J270" s="4">
        <v>0</v>
      </c>
      <c r="K270" s="4" t="s">
        <v>756</v>
      </c>
      <c r="L270" s="4">
        <v>0</v>
      </c>
      <c r="M270" s="4">
        <v>4</v>
      </c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3" t="s">
        <v>569</v>
      </c>
      <c r="B271" s="23" t="s">
        <v>326</v>
      </c>
      <c r="C271" s="23" t="s">
        <v>754</v>
      </c>
      <c r="D271" s="18" t="s">
        <v>757</v>
      </c>
      <c r="E271" s="4">
        <v>1</v>
      </c>
      <c r="F271" s="4">
        <v>10</v>
      </c>
      <c r="G271" s="4">
        <v>0</v>
      </c>
      <c r="H271" s="4">
        <v>0</v>
      </c>
      <c r="I271" s="4">
        <v>16</v>
      </c>
      <c r="J271" s="4">
        <v>0</v>
      </c>
      <c r="K271" s="4" t="s">
        <v>758</v>
      </c>
      <c r="L271" s="4">
        <v>0</v>
      </c>
      <c r="M271" s="4">
        <v>4</v>
      </c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3" t="s">
        <v>569</v>
      </c>
      <c r="B272" s="23" t="s">
        <v>326</v>
      </c>
      <c r="C272" s="23" t="s">
        <v>759</v>
      </c>
      <c r="D272" s="18" t="s">
        <v>760</v>
      </c>
      <c r="E272" s="4">
        <v>1</v>
      </c>
      <c r="F272" s="4">
        <v>0</v>
      </c>
      <c r="G272" s="4">
        <v>0</v>
      </c>
      <c r="H272" s="4">
        <v>2</v>
      </c>
      <c r="I272" s="4">
        <v>9</v>
      </c>
      <c r="J272" s="4">
        <v>0</v>
      </c>
      <c r="K272" s="4" t="s">
        <v>761</v>
      </c>
      <c r="L272" s="4">
        <v>0</v>
      </c>
      <c r="M272" s="4">
        <v>5</v>
      </c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3" t="s">
        <v>569</v>
      </c>
      <c r="B273" s="23" t="s">
        <v>762</v>
      </c>
      <c r="C273" s="23" t="s">
        <v>763</v>
      </c>
      <c r="D273" s="33" t="s">
        <v>764</v>
      </c>
      <c r="E273" s="4">
        <v>1</v>
      </c>
      <c r="F273" s="4">
        <v>2</v>
      </c>
      <c r="G273" s="4">
        <v>1</v>
      </c>
      <c r="H273" s="4">
        <v>0</v>
      </c>
      <c r="I273" s="4">
        <v>27</v>
      </c>
      <c r="J273" s="4">
        <v>0</v>
      </c>
      <c r="K273" s="4" t="s">
        <v>765</v>
      </c>
      <c r="L273" s="4">
        <v>0</v>
      </c>
      <c r="M273" s="26">
        <v>0</v>
      </c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3" t="s">
        <v>569</v>
      </c>
      <c r="B274" s="23" t="s">
        <v>762</v>
      </c>
      <c r="C274" s="23" t="s">
        <v>766</v>
      </c>
      <c r="D274" s="33" t="s">
        <v>767</v>
      </c>
      <c r="E274" s="4">
        <v>1</v>
      </c>
      <c r="F274" s="4">
        <v>5</v>
      </c>
      <c r="G274" s="4">
        <v>0</v>
      </c>
      <c r="H274" s="4">
        <v>0</v>
      </c>
      <c r="I274" s="4">
        <v>58</v>
      </c>
      <c r="J274" s="4">
        <v>0</v>
      </c>
      <c r="K274" s="4" t="s">
        <v>768</v>
      </c>
      <c r="L274" s="4">
        <v>0</v>
      </c>
      <c r="M274" s="26">
        <v>0</v>
      </c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3" t="s">
        <v>569</v>
      </c>
      <c r="B275" s="23" t="s">
        <v>770</v>
      </c>
      <c r="C275" s="23" t="s">
        <v>611</v>
      </c>
      <c r="D275" s="18" t="s">
        <v>771</v>
      </c>
      <c r="E275" s="4">
        <v>1</v>
      </c>
      <c r="F275" s="4">
        <v>33</v>
      </c>
      <c r="G275" s="4">
        <v>0</v>
      </c>
      <c r="H275" s="4">
        <v>0</v>
      </c>
      <c r="I275" s="4">
        <v>79</v>
      </c>
      <c r="J275" s="4">
        <v>0</v>
      </c>
      <c r="K275" s="4" t="s">
        <v>772</v>
      </c>
      <c r="L275" s="4">
        <v>0</v>
      </c>
      <c r="M275" s="26">
        <v>0</v>
      </c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3" t="s">
        <v>569</v>
      </c>
      <c r="B276" s="23" t="s">
        <v>770</v>
      </c>
      <c r="C276" s="23" t="s">
        <v>611</v>
      </c>
      <c r="D276" s="18" t="s">
        <v>773</v>
      </c>
      <c r="E276" s="4">
        <v>1</v>
      </c>
      <c r="F276" s="4">
        <v>33</v>
      </c>
      <c r="G276" s="4">
        <v>0</v>
      </c>
      <c r="H276" s="4">
        <v>0</v>
      </c>
      <c r="I276" s="4">
        <v>82</v>
      </c>
      <c r="J276" s="4">
        <v>0</v>
      </c>
      <c r="K276" s="4" t="s">
        <v>774</v>
      </c>
      <c r="L276" s="4">
        <v>0</v>
      </c>
      <c r="M276" s="26">
        <v>0</v>
      </c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3" t="s">
        <v>569</v>
      </c>
      <c r="B277" s="23" t="s">
        <v>770</v>
      </c>
      <c r="C277" s="23" t="s">
        <v>611</v>
      </c>
      <c r="D277" s="18" t="s">
        <v>775</v>
      </c>
      <c r="E277" s="4">
        <v>1</v>
      </c>
      <c r="F277" s="4">
        <v>33</v>
      </c>
      <c r="G277" s="4">
        <v>0</v>
      </c>
      <c r="H277" s="4">
        <v>0</v>
      </c>
      <c r="I277" s="4">
        <v>80</v>
      </c>
      <c r="J277" s="4">
        <v>0</v>
      </c>
      <c r="K277" s="4" t="s">
        <v>776</v>
      </c>
      <c r="L277" s="4">
        <v>0</v>
      </c>
      <c r="M277" s="26">
        <v>0</v>
      </c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3" t="s">
        <v>569</v>
      </c>
      <c r="B278" s="23" t="s">
        <v>770</v>
      </c>
      <c r="C278" s="23" t="s">
        <v>611</v>
      </c>
      <c r="D278" s="18" t="s">
        <v>777</v>
      </c>
      <c r="E278" s="4">
        <v>1</v>
      </c>
      <c r="F278" s="4">
        <v>32</v>
      </c>
      <c r="G278" s="4">
        <v>0</v>
      </c>
      <c r="H278" s="4">
        <v>0</v>
      </c>
      <c r="I278" s="4">
        <v>79</v>
      </c>
      <c r="J278" s="4">
        <v>0</v>
      </c>
      <c r="K278" s="4" t="s">
        <v>301</v>
      </c>
      <c r="L278" s="4">
        <v>0</v>
      </c>
      <c r="M278" s="26">
        <v>0</v>
      </c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3" t="s">
        <v>569</v>
      </c>
      <c r="B279" s="23" t="s">
        <v>778</v>
      </c>
      <c r="C279" s="23" t="s">
        <v>779</v>
      </c>
      <c r="D279" s="18" t="s">
        <v>780</v>
      </c>
      <c r="E279" s="4">
        <v>1</v>
      </c>
      <c r="F279" s="4">
        <v>21</v>
      </c>
      <c r="G279" s="4">
        <v>17</v>
      </c>
      <c r="H279" s="4">
        <v>0</v>
      </c>
      <c r="I279" s="4">
        <v>139</v>
      </c>
      <c r="J279" s="4">
        <v>4</v>
      </c>
      <c r="K279" s="4" t="s">
        <v>781</v>
      </c>
      <c r="L279" s="4">
        <v>0</v>
      </c>
      <c r="M279" s="4">
        <v>2</v>
      </c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3" t="s">
        <v>569</v>
      </c>
      <c r="B280" s="23" t="s">
        <v>778</v>
      </c>
      <c r="C280" s="23" t="s">
        <v>779</v>
      </c>
      <c r="D280" s="18" t="s">
        <v>782</v>
      </c>
      <c r="E280" s="4">
        <v>1</v>
      </c>
      <c r="F280" s="4">
        <v>0</v>
      </c>
      <c r="G280" s="4">
        <v>0</v>
      </c>
      <c r="H280" s="4">
        <v>0</v>
      </c>
      <c r="I280" s="4">
        <v>138</v>
      </c>
      <c r="J280" s="4">
        <v>4</v>
      </c>
      <c r="K280" s="4" t="s">
        <v>783</v>
      </c>
      <c r="L280" s="4">
        <v>0</v>
      </c>
      <c r="M280" s="4">
        <v>2</v>
      </c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3" t="s">
        <v>569</v>
      </c>
      <c r="B281" s="23" t="s">
        <v>778</v>
      </c>
      <c r="C281" s="23" t="s">
        <v>779</v>
      </c>
      <c r="D281" s="18" t="s">
        <v>784</v>
      </c>
      <c r="E281" s="4">
        <v>1</v>
      </c>
      <c r="F281" s="4">
        <v>22</v>
      </c>
      <c r="G281" s="4">
        <v>17</v>
      </c>
      <c r="H281" s="4">
        <v>0</v>
      </c>
      <c r="I281" s="4">
        <v>146</v>
      </c>
      <c r="J281" s="4">
        <v>5</v>
      </c>
      <c r="K281" s="4" t="s">
        <v>785</v>
      </c>
      <c r="L281" s="4">
        <v>0</v>
      </c>
      <c r="M281" s="4">
        <v>2</v>
      </c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3" t="s">
        <v>569</v>
      </c>
      <c r="B282" s="23" t="s">
        <v>786</v>
      </c>
      <c r="C282" s="23" t="s">
        <v>611</v>
      </c>
      <c r="D282" s="18" t="s">
        <v>787</v>
      </c>
      <c r="E282" s="4">
        <v>1</v>
      </c>
      <c r="F282" s="4">
        <v>13</v>
      </c>
      <c r="G282" s="4">
        <v>1</v>
      </c>
      <c r="H282" s="4">
        <v>0</v>
      </c>
      <c r="I282" s="4">
        <v>24</v>
      </c>
      <c r="J282" s="4">
        <v>0</v>
      </c>
      <c r="K282" s="4" t="s">
        <v>788</v>
      </c>
      <c r="L282" s="4">
        <v>0</v>
      </c>
      <c r="M282" s="4">
        <v>8</v>
      </c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3" t="s">
        <v>569</v>
      </c>
      <c r="B283" s="23" t="s">
        <v>786</v>
      </c>
      <c r="C283" s="23" t="s">
        <v>789</v>
      </c>
      <c r="D283" s="33" t="s">
        <v>790</v>
      </c>
      <c r="E283" s="4">
        <v>1</v>
      </c>
      <c r="F283" s="4">
        <v>12</v>
      </c>
      <c r="G283" s="4">
        <v>0</v>
      </c>
      <c r="H283" s="4">
        <v>0</v>
      </c>
      <c r="I283" s="4">
        <v>15</v>
      </c>
      <c r="J283" s="4">
        <v>0</v>
      </c>
      <c r="K283" s="4" t="s">
        <v>791</v>
      </c>
      <c r="L283" s="4">
        <v>0</v>
      </c>
      <c r="M283" s="4">
        <v>3</v>
      </c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3" t="s">
        <v>569</v>
      </c>
      <c r="B284" s="23" t="s">
        <v>786</v>
      </c>
      <c r="C284" s="23" t="s">
        <v>789</v>
      </c>
      <c r="D284" s="18" t="s">
        <v>792</v>
      </c>
      <c r="E284" s="4">
        <v>1</v>
      </c>
      <c r="F284" s="4">
        <v>11</v>
      </c>
      <c r="G284" s="4">
        <v>0</v>
      </c>
      <c r="H284" s="4">
        <v>0</v>
      </c>
      <c r="I284" s="4">
        <v>18</v>
      </c>
      <c r="J284" s="4">
        <v>0</v>
      </c>
      <c r="K284" s="4" t="s">
        <v>793</v>
      </c>
      <c r="L284" s="4">
        <v>0</v>
      </c>
      <c r="M284" s="4">
        <v>5</v>
      </c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3" t="s">
        <v>569</v>
      </c>
      <c r="B285" s="23" t="s">
        <v>786</v>
      </c>
      <c r="C285" s="23" t="s">
        <v>794</v>
      </c>
      <c r="D285" s="33" t="s">
        <v>795</v>
      </c>
      <c r="E285" s="4">
        <v>1</v>
      </c>
      <c r="F285" s="4">
        <v>12</v>
      </c>
      <c r="G285" s="4">
        <v>4</v>
      </c>
      <c r="H285" s="4">
        <v>4</v>
      </c>
      <c r="I285" s="4">
        <v>10</v>
      </c>
      <c r="J285" s="4">
        <v>0</v>
      </c>
      <c r="K285" s="4" t="s">
        <v>796</v>
      </c>
      <c r="L285" s="4">
        <v>0</v>
      </c>
      <c r="M285" s="4">
        <v>8</v>
      </c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3" t="s">
        <v>569</v>
      </c>
      <c r="B286" s="23" t="s">
        <v>786</v>
      </c>
      <c r="C286" s="23" t="s">
        <v>794</v>
      </c>
      <c r="D286" s="18" t="s">
        <v>797</v>
      </c>
      <c r="E286" s="4">
        <v>1</v>
      </c>
      <c r="F286" s="4">
        <v>12</v>
      </c>
      <c r="G286" s="4">
        <v>3</v>
      </c>
      <c r="H286" s="4">
        <v>4</v>
      </c>
      <c r="I286" s="4">
        <v>11</v>
      </c>
      <c r="J286" s="4">
        <v>0</v>
      </c>
      <c r="K286" s="4" t="s">
        <v>798</v>
      </c>
      <c r="L286" s="4">
        <v>0</v>
      </c>
      <c r="M286" s="26">
        <v>0</v>
      </c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3" t="s">
        <v>569</v>
      </c>
      <c r="B287" s="23" t="s">
        <v>799</v>
      </c>
      <c r="C287" s="23" t="s">
        <v>800</v>
      </c>
      <c r="D287" s="33" t="s">
        <v>801</v>
      </c>
      <c r="E287" s="4">
        <v>1</v>
      </c>
      <c r="F287" s="4">
        <v>31</v>
      </c>
      <c r="G287" s="4">
        <v>2</v>
      </c>
      <c r="H287" s="4">
        <v>0</v>
      </c>
      <c r="I287" s="4">
        <v>31</v>
      </c>
      <c r="J287" s="4">
        <v>0</v>
      </c>
      <c r="K287" s="4" t="s">
        <v>802</v>
      </c>
      <c r="L287" s="4">
        <v>0</v>
      </c>
      <c r="M287" s="26">
        <v>0</v>
      </c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3" t="s">
        <v>569</v>
      </c>
      <c r="B288" s="23" t="s">
        <v>799</v>
      </c>
      <c r="C288" s="23" t="s">
        <v>803</v>
      </c>
      <c r="D288" s="33" t="s">
        <v>804</v>
      </c>
      <c r="E288" s="4">
        <v>1</v>
      </c>
      <c r="F288" s="4">
        <v>25</v>
      </c>
      <c r="G288" s="4">
        <v>3</v>
      </c>
      <c r="H288" s="4">
        <v>0</v>
      </c>
      <c r="I288" s="4">
        <v>65</v>
      </c>
      <c r="J288" s="4">
        <v>0</v>
      </c>
      <c r="K288" s="4" t="s">
        <v>805</v>
      </c>
      <c r="L288" s="4">
        <v>0</v>
      </c>
      <c r="M288" s="26">
        <v>0</v>
      </c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3" t="s">
        <v>569</v>
      </c>
      <c r="B289" s="23" t="s">
        <v>799</v>
      </c>
      <c r="C289" s="23" t="s">
        <v>806</v>
      </c>
      <c r="D289" s="33" t="s">
        <v>807</v>
      </c>
      <c r="E289" s="4">
        <v>1</v>
      </c>
      <c r="F289" s="4">
        <v>27</v>
      </c>
      <c r="G289" s="4">
        <v>0</v>
      </c>
      <c r="H289" s="4">
        <v>0</v>
      </c>
      <c r="I289" s="4">
        <v>38</v>
      </c>
      <c r="J289" s="4">
        <v>0</v>
      </c>
      <c r="K289" s="10" t="s">
        <v>808</v>
      </c>
      <c r="L289" s="4">
        <v>0</v>
      </c>
      <c r="M289" s="26">
        <v>0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3" t="s">
        <v>569</v>
      </c>
      <c r="B290" s="23" t="s">
        <v>809</v>
      </c>
      <c r="C290" s="23" t="s">
        <v>606</v>
      </c>
      <c r="D290" s="18" t="s">
        <v>810</v>
      </c>
      <c r="E290" s="4">
        <v>1</v>
      </c>
      <c r="F290" s="4">
        <v>8</v>
      </c>
      <c r="G290" s="4">
        <v>1</v>
      </c>
      <c r="H290" s="4">
        <v>0</v>
      </c>
      <c r="I290" s="4">
        <v>14</v>
      </c>
      <c r="J290" s="4">
        <v>0</v>
      </c>
      <c r="K290" s="14" t="s">
        <v>811</v>
      </c>
      <c r="L290" s="4">
        <v>0</v>
      </c>
      <c r="M290" s="26">
        <v>0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3" t="s">
        <v>569</v>
      </c>
      <c r="B291" s="23" t="s">
        <v>809</v>
      </c>
      <c r="C291" s="23" t="s">
        <v>606</v>
      </c>
      <c r="D291" s="33" t="s">
        <v>812</v>
      </c>
      <c r="E291" s="4">
        <v>1</v>
      </c>
      <c r="F291" s="4">
        <v>7</v>
      </c>
      <c r="G291" s="4">
        <v>0</v>
      </c>
      <c r="H291" s="4">
        <v>0</v>
      </c>
      <c r="I291" s="4">
        <v>13</v>
      </c>
      <c r="J291" s="4">
        <v>0</v>
      </c>
      <c r="K291" s="4" t="s">
        <v>813</v>
      </c>
      <c r="L291" s="4">
        <v>0</v>
      </c>
      <c r="M291" s="26">
        <v>0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3" t="s">
        <v>569</v>
      </c>
      <c r="B292" s="23" t="s">
        <v>809</v>
      </c>
      <c r="C292" s="23" t="s">
        <v>606</v>
      </c>
      <c r="D292" s="18" t="s">
        <v>814</v>
      </c>
      <c r="E292" s="4">
        <v>1</v>
      </c>
      <c r="F292" s="4">
        <v>7</v>
      </c>
      <c r="G292" s="4">
        <v>1</v>
      </c>
      <c r="H292" s="4">
        <v>0</v>
      </c>
      <c r="I292" s="4">
        <v>22</v>
      </c>
      <c r="J292" s="4">
        <v>0</v>
      </c>
      <c r="K292" s="4" t="s">
        <v>815</v>
      </c>
      <c r="L292" s="4">
        <v>1</v>
      </c>
      <c r="M292" s="26">
        <v>0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3" t="s">
        <v>569</v>
      </c>
      <c r="B293" s="23" t="s">
        <v>816</v>
      </c>
      <c r="C293" s="23" t="s">
        <v>817</v>
      </c>
      <c r="D293" s="18" t="s">
        <v>818</v>
      </c>
      <c r="E293" s="4">
        <v>1</v>
      </c>
      <c r="F293" s="4">
        <v>11</v>
      </c>
      <c r="G293" s="4">
        <v>0</v>
      </c>
      <c r="H293" s="4">
        <v>0</v>
      </c>
      <c r="I293" s="4">
        <v>11</v>
      </c>
      <c r="J293" s="4">
        <v>8</v>
      </c>
      <c r="K293" s="4" t="s">
        <v>819</v>
      </c>
      <c r="L293" s="4">
        <v>0</v>
      </c>
      <c r="M293" s="26">
        <v>0</v>
      </c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3" t="s">
        <v>569</v>
      </c>
      <c r="B294" s="23" t="s">
        <v>820</v>
      </c>
      <c r="C294" s="23" t="s">
        <v>821</v>
      </c>
      <c r="D294" s="18" t="s">
        <v>822</v>
      </c>
      <c r="E294" s="4">
        <v>1</v>
      </c>
      <c r="F294" s="4">
        <v>27</v>
      </c>
      <c r="G294" s="4">
        <v>0</v>
      </c>
      <c r="H294" s="4">
        <v>3</v>
      </c>
      <c r="I294" s="4">
        <v>77</v>
      </c>
      <c r="J294" s="4">
        <v>0</v>
      </c>
      <c r="K294" s="4" t="s">
        <v>823</v>
      </c>
      <c r="L294" s="4">
        <v>16</v>
      </c>
      <c r="M294" s="26">
        <v>0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3" t="s">
        <v>569</v>
      </c>
      <c r="B295" s="23" t="s">
        <v>820</v>
      </c>
      <c r="C295" s="23" t="s">
        <v>590</v>
      </c>
      <c r="D295" s="18" t="s">
        <v>824</v>
      </c>
      <c r="E295" s="4">
        <v>1</v>
      </c>
      <c r="F295" s="4">
        <v>0</v>
      </c>
      <c r="G295" s="4">
        <v>0</v>
      </c>
      <c r="H295" s="4">
        <v>0</v>
      </c>
      <c r="I295" s="4">
        <v>23</v>
      </c>
      <c r="J295" s="4">
        <v>0</v>
      </c>
      <c r="K295" s="4" t="s">
        <v>582</v>
      </c>
      <c r="L295" s="4">
        <v>0</v>
      </c>
      <c r="M295" s="26">
        <v>0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3" t="s">
        <v>569</v>
      </c>
      <c r="B296" s="23" t="s">
        <v>825</v>
      </c>
      <c r="C296" s="23" t="s">
        <v>826</v>
      </c>
      <c r="D296" s="33" t="s">
        <v>827</v>
      </c>
      <c r="E296" s="4">
        <v>1</v>
      </c>
      <c r="F296" s="4">
        <v>13</v>
      </c>
      <c r="G296" s="4">
        <v>0</v>
      </c>
      <c r="H296" s="4">
        <v>0</v>
      </c>
      <c r="I296" s="4">
        <v>43</v>
      </c>
      <c r="J296" s="4">
        <v>0</v>
      </c>
      <c r="K296" s="4" t="s">
        <v>828</v>
      </c>
      <c r="L296" s="4">
        <v>0</v>
      </c>
      <c r="M296" s="26">
        <v>0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3" t="s">
        <v>569</v>
      </c>
      <c r="B297" s="23" t="s">
        <v>825</v>
      </c>
      <c r="C297" s="23" t="s">
        <v>829</v>
      </c>
      <c r="D297" s="18" t="s">
        <v>830</v>
      </c>
      <c r="E297" s="4">
        <v>1</v>
      </c>
      <c r="F297" s="4">
        <v>16</v>
      </c>
      <c r="G297" s="4">
        <v>0</v>
      </c>
      <c r="H297" s="4">
        <v>0</v>
      </c>
      <c r="I297" s="4">
        <v>42</v>
      </c>
      <c r="J297" s="4">
        <v>0</v>
      </c>
      <c r="K297" s="4" t="s">
        <v>831</v>
      </c>
      <c r="L297" s="4">
        <v>0</v>
      </c>
      <c r="M297" s="26">
        <v>0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3" t="s">
        <v>569</v>
      </c>
      <c r="B298" s="23" t="s">
        <v>825</v>
      </c>
      <c r="C298" s="23" t="s">
        <v>832</v>
      </c>
      <c r="D298" s="18" t="s">
        <v>833</v>
      </c>
      <c r="E298" s="4">
        <v>1</v>
      </c>
      <c r="F298" s="4">
        <v>17</v>
      </c>
      <c r="G298" s="4">
        <v>0</v>
      </c>
      <c r="H298" s="4">
        <v>0</v>
      </c>
      <c r="I298" s="4">
        <v>35</v>
      </c>
      <c r="J298" s="4">
        <v>0</v>
      </c>
      <c r="K298" s="4" t="s">
        <v>834</v>
      </c>
      <c r="L298" s="4">
        <v>0</v>
      </c>
      <c r="M298" s="26">
        <v>0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3" t="s">
        <v>569</v>
      </c>
      <c r="B299" s="23" t="s">
        <v>835</v>
      </c>
      <c r="C299" s="23" t="s">
        <v>624</v>
      </c>
      <c r="D299" s="18" t="s">
        <v>836</v>
      </c>
      <c r="E299" s="4">
        <v>1</v>
      </c>
      <c r="F299" s="4">
        <v>6</v>
      </c>
      <c r="G299" s="4">
        <v>1</v>
      </c>
      <c r="H299" s="4">
        <v>0</v>
      </c>
      <c r="I299" s="4">
        <v>60</v>
      </c>
      <c r="J299" s="4">
        <v>0</v>
      </c>
      <c r="K299" s="4" t="s">
        <v>837</v>
      </c>
      <c r="L299" s="4">
        <v>0</v>
      </c>
      <c r="M299" s="26">
        <v>0</v>
      </c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3" t="s">
        <v>569</v>
      </c>
      <c r="B300" s="23" t="s">
        <v>835</v>
      </c>
      <c r="C300" s="23" t="s">
        <v>624</v>
      </c>
      <c r="D300" s="18" t="s">
        <v>838</v>
      </c>
      <c r="E300" s="4">
        <v>1</v>
      </c>
      <c r="F300" s="4">
        <v>6</v>
      </c>
      <c r="G300" s="4">
        <v>9</v>
      </c>
      <c r="H300" s="4">
        <v>0</v>
      </c>
      <c r="I300" s="4">
        <v>59</v>
      </c>
      <c r="J300" s="4">
        <v>0</v>
      </c>
      <c r="K300" s="4" t="s">
        <v>839</v>
      </c>
      <c r="L300" s="4">
        <v>0</v>
      </c>
      <c r="M300" s="26">
        <v>0</v>
      </c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3" t="s">
        <v>569</v>
      </c>
      <c r="B301" s="23" t="s">
        <v>835</v>
      </c>
      <c r="C301" s="23" t="s">
        <v>624</v>
      </c>
      <c r="D301" s="18" t="s">
        <v>840</v>
      </c>
      <c r="E301" s="4">
        <v>1</v>
      </c>
      <c r="F301" s="4">
        <v>10</v>
      </c>
      <c r="G301" s="4">
        <v>0</v>
      </c>
      <c r="H301" s="4">
        <v>0</v>
      </c>
      <c r="I301" s="4">
        <v>63</v>
      </c>
      <c r="J301" s="4">
        <v>0</v>
      </c>
      <c r="K301" s="4" t="s">
        <v>684</v>
      </c>
      <c r="L301" s="4">
        <v>0</v>
      </c>
      <c r="M301" s="26">
        <v>0</v>
      </c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3" t="s">
        <v>569</v>
      </c>
      <c r="B302" s="23" t="s">
        <v>835</v>
      </c>
      <c r="C302" s="23" t="s">
        <v>841</v>
      </c>
      <c r="D302" s="18" t="s">
        <v>842</v>
      </c>
      <c r="E302" s="4">
        <v>1</v>
      </c>
      <c r="F302" s="4">
        <v>11</v>
      </c>
      <c r="G302" s="4">
        <v>1</v>
      </c>
      <c r="H302" s="4">
        <v>0</v>
      </c>
      <c r="I302" s="4">
        <v>57</v>
      </c>
      <c r="J302" s="4">
        <v>0</v>
      </c>
      <c r="K302" s="4" t="s">
        <v>669</v>
      </c>
      <c r="L302" s="4">
        <v>0</v>
      </c>
      <c r="M302" s="26">
        <v>0</v>
      </c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3" t="s">
        <v>569</v>
      </c>
      <c r="B303" s="23" t="s">
        <v>843</v>
      </c>
      <c r="C303" s="23" t="s">
        <v>844</v>
      </c>
      <c r="D303" s="18" t="s">
        <v>845</v>
      </c>
      <c r="E303" s="4">
        <v>1</v>
      </c>
      <c r="F303" s="4">
        <v>0</v>
      </c>
      <c r="G303" s="4">
        <v>0</v>
      </c>
      <c r="H303" s="4">
        <v>0</v>
      </c>
      <c r="I303" s="4">
        <v>15</v>
      </c>
      <c r="J303" s="4">
        <v>0</v>
      </c>
      <c r="K303" s="4" t="s">
        <v>846</v>
      </c>
      <c r="L303" s="4">
        <v>0</v>
      </c>
      <c r="M303" s="27" t="e">
        <f>IF(F303=#REF!,"0","Revisar")</f>
        <v>#REF!</v>
      </c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3" t="s">
        <v>569</v>
      </c>
      <c r="B304" s="23" t="s">
        <v>843</v>
      </c>
      <c r="C304" s="23" t="s">
        <v>844</v>
      </c>
      <c r="D304" s="18" t="s">
        <v>847</v>
      </c>
      <c r="E304" s="4">
        <v>1</v>
      </c>
      <c r="F304" s="4">
        <v>0</v>
      </c>
      <c r="G304" s="4">
        <v>0</v>
      </c>
      <c r="H304" s="4">
        <v>0</v>
      </c>
      <c r="I304" s="4">
        <v>18</v>
      </c>
      <c r="J304" s="4">
        <v>0</v>
      </c>
      <c r="K304" s="4" t="s">
        <v>848</v>
      </c>
      <c r="L304" s="4">
        <v>0</v>
      </c>
      <c r="M304" s="27" t="e">
        <f>IF(F304=#REF!,"0","Revisar")</f>
        <v>#REF!</v>
      </c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3" t="s">
        <v>569</v>
      </c>
      <c r="B305" s="23" t="s">
        <v>849</v>
      </c>
      <c r="C305" s="23" t="s">
        <v>850</v>
      </c>
      <c r="D305" s="18" t="s">
        <v>851</v>
      </c>
      <c r="E305" s="4">
        <v>1</v>
      </c>
      <c r="F305" s="4">
        <v>21</v>
      </c>
      <c r="G305" s="4">
        <v>1</v>
      </c>
      <c r="H305" s="4">
        <v>0</v>
      </c>
      <c r="I305" s="4">
        <v>52</v>
      </c>
      <c r="J305" s="4">
        <v>0</v>
      </c>
      <c r="K305" s="4" t="s">
        <v>852</v>
      </c>
      <c r="L305" s="4">
        <v>0</v>
      </c>
      <c r="M305" s="4">
        <v>1</v>
      </c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3" t="s">
        <v>569</v>
      </c>
      <c r="B306" s="23" t="s">
        <v>853</v>
      </c>
      <c r="C306" s="23" t="s">
        <v>854</v>
      </c>
      <c r="D306" s="33" t="s">
        <v>855</v>
      </c>
      <c r="E306" s="4">
        <v>1</v>
      </c>
      <c r="F306" s="4">
        <v>13</v>
      </c>
      <c r="G306" s="4">
        <v>1</v>
      </c>
      <c r="H306" s="4">
        <v>0</v>
      </c>
      <c r="I306" s="4">
        <v>43</v>
      </c>
      <c r="J306" s="4">
        <v>0</v>
      </c>
      <c r="K306" s="4" t="s">
        <v>359</v>
      </c>
      <c r="L306" s="4">
        <v>0</v>
      </c>
      <c r="M306" s="4">
        <v>11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3" t="s">
        <v>569</v>
      </c>
      <c r="B307" s="23" t="s">
        <v>856</v>
      </c>
      <c r="C307" s="23" t="s">
        <v>857</v>
      </c>
      <c r="D307" s="18" t="s">
        <v>858</v>
      </c>
      <c r="E307" s="4">
        <v>1</v>
      </c>
      <c r="F307" s="4">
        <v>7</v>
      </c>
      <c r="G307" s="4">
        <v>1</v>
      </c>
      <c r="H307" s="4">
        <v>0</v>
      </c>
      <c r="I307" s="4">
        <v>13</v>
      </c>
      <c r="J307" s="4">
        <v>0</v>
      </c>
      <c r="K307" s="4" t="s">
        <v>859</v>
      </c>
      <c r="L307" s="4">
        <v>0</v>
      </c>
      <c r="M307" s="4">
        <v>1</v>
      </c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3" t="s">
        <v>569</v>
      </c>
      <c r="B308" s="23" t="s">
        <v>856</v>
      </c>
      <c r="C308" s="23" t="s">
        <v>860</v>
      </c>
      <c r="D308" s="18" t="s">
        <v>861</v>
      </c>
      <c r="E308" s="4">
        <v>1</v>
      </c>
      <c r="F308" s="4">
        <v>5</v>
      </c>
      <c r="G308" s="4">
        <v>1</v>
      </c>
      <c r="H308" s="4">
        <v>0</v>
      </c>
      <c r="I308" s="4">
        <v>11</v>
      </c>
      <c r="J308" s="4">
        <v>0</v>
      </c>
      <c r="K308" s="4" t="s">
        <v>862</v>
      </c>
      <c r="L308" s="4">
        <v>0</v>
      </c>
      <c r="M308" s="4">
        <v>1</v>
      </c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3" t="s">
        <v>569</v>
      </c>
      <c r="B309" s="23" t="s">
        <v>863</v>
      </c>
      <c r="C309" s="23" t="s">
        <v>864</v>
      </c>
      <c r="D309" s="18" t="s">
        <v>865</v>
      </c>
      <c r="E309" s="4">
        <v>0</v>
      </c>
      <c r="F309" s="4">
        <v>4</v>
      </c>
      <c r="G309" s="4">
        <v>3</v>
      </c>
      <c r="H309" s="4">
        <v>1</v>
      </c>
      <c r="I309" s="4">
        <v>8</v>
      </c>
      <c r="J309" s="4">
        <v>0</v>
      </c>
      <c r="K309" s="4" t="s">
        <v>580</v>
      </c>
      <c r="L309" s="4">
        <v>0</v>
      </c>
      <c r="M309" s="26">
        <v>0</v>
      </c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3" t="s">
        <v>569</v>
      </c>
      <c r="B310" s="23" t="s">
        <v>863</v>
      </c>
      <c r="C310" s="23" t="s">
        <v>866</v>
      </c>
      <c r="D310" s="18" t="s">
        <v>867</v>
      </c>
      <c r="E310" s="4">
        <v>0</v>
      </c>
      <c r="F310" s="4">
        <v>3</v>
      </c>
      <c r="G310" s="4">
        <v>0</v>
      </c>
      <c r="H310" s="4">
        <v>1</v>
      </c>
      <c r="I310" s="4">
        <v>8</v>
      </c>
      <c r="J310" s="4">
        <v>0</v>
      </c>
      <c r="K310" s="4" t="s">
        <v>868</v>
      </c>
      <c r="L310" s="4">
        <v>0</v>
      </c>
      <c r="M310" s="26">
        <v>0</v>
      </c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3" t="s">
        <v>569</v>
      </c>
      <c r="B311" s="23" t="s">
        <v>869</v>
      </c>
      <c r="C311" s="23" t="s">
        <v>870</v>
      </c>
      <c r="D311" s="33" t="s">
        <v>871</v>
      </c>
      <c r="E311" s="4">
        <v>1</v>
      </c>
      <c r="F311" s="4">
        <v>12</v>
      </c>
      <c r="G311" s="4">
        <v>1</v>
      </c>
      <c r="H311" s="4">
        <v>0</v>
      </c>
      <c r="I311" s="4">
        <v>73</v>
      </c>
      <c r="J311" s="4">
        <v>2</v>
      </c>
      <c r="K311" s="20" t="s">
        <v>872</v>
      </c>
      <c r="L311" s="4">
        <v>0</v>
      </c>
      <c r="M311" s="4">
        <v>3</v>
      </c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3" t="s">
        <v>569</v>
      </c>
      <c r="B312" s="23" t="s">
        <v>869</v>
      </c>
      <c r="C312" s="23" t="s">
        <v>870</v>
      </c>
      <c r="D312" s="18" t="s">
        <v>873</v>
      </c>
      <c r="E312" s="4">
        <v>1</v>
      </c>
      <c r="F312" s="4">
        <v>13</v>
      </c>
      <c r="G312" s="4">
        <v>1</v>
      </c>
      <c r="H312" s="4">
        <v>0</v>
      </c>
      <c r="I312" s="4">
        <v>84</v>
      </c>
      <c r="J312" s="4">
        <v>2</v>
      </c>
      <c r="K312" s="4" t="s">
        <v>874</v>
      </c>
      <c r="L312" s="4">
        <v>0</v>
      </c>
      <c r="M312" s="4">
        <v>2</v>
      </c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3" t="s">
        <v>569</v>
      </c>
      <c r="B313" s="23" t="s">
        <v>869</v>
      </c>
      <c r="C313" s="23" t="s">
        <v>875</v>
      </c>
      <c r="D313" s="18" t="s">
        <v>876</v>
      </c>
      <c r="E313" s="4">
        <v>1</v>
      </c>
      <c r="F313" s="4">
        <v>11</v>
      </c>
      <c r="G313" s="4">
        <v>0</v>
      </c>
      <c r="H313" s="4">
        <v>0</v>
      </c>
      <c r="I313" s="4">
        <v>52</v>
      </c>
      <c r="J313" s="4">
        <v>0</v>
      </c>
      <c r="K313" s="4" t="s">
        <v>877</v>
      </c>
      <c r="L313" s="4">
        <v>0</v>
      </c>
      <c r="M313" s="4">
        <v>1</v>
      </c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3" t="s">
        <v>569</v>
      </c>
      <c r="B314" s="23" t="s">
        <v>869</v>
      </c>
      <c r="C314" s="23" t="s">
        <v>875</v>
      </c>
      <c r="D314" s="18" t="s">
        <v>878</v>
      </c>
      <c r="E314" s="4">
        <v>1</v>
      </c>
      <c r="F314" s="4">
        <v>13</v>
      </c>
      <c r="G314" s="4">
        <v>0</v>
      </c>
      <c r="H314" s="4">
        <v>0</v>
      </c>
      <c r="I314" s="4">
        <v>50</v>
      </c>
      <c r="J314" s="4">
        <v>0</v>
      </c>
      <c r="K314" s="4" t="s">
        <v>879</v>
      </c>
      <c r="L314" s="4">
        <v>0</v>
      </c>
      <c r="M314" s="26">
        <v>0</v>
      </c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3" t="s">
        <v>569</v>
      </c>
      <c r="B315" s="23" t="s">
        <v>880</v>
      </c>
      <c r="C315" s="23" t="s">
        <v>881</v>
      </c>
      <c r="D315" s="18" t="s">
        <v>882</v>
      </c>
      <c r="E315" s="4">
        <v>1</v>
      </c>
      <c r="F315" s="4">
        <v>18</v>
      </c>
      <c r="G315" s="4">
        <v>0</v>
      </c>
      <c r="H315" s="4">
        <v>0</v>
      </c>
      <c r="I315" s="4">
        <v>2</v>
      </c>
      <c r="J315" s="4">
        <v>0</v>
      </c>
      <c r="K315" s="4" t="s">
        <v>883</v>
      </c>
      <c r="L315" s="4">
        <v>0</v>
      </c>
      <c r="M315" s="26">
        <v>0</v>
      </c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3" t="s">
        <v>569</v>
      </c>
      <c r="B316" s="23" t="s">
        <v>132</v>
      </c>
      <c r="C316" s="23" t="s">
        <v>763</v>
      </c>
      <c r="D316" s="18" t="s">
        <v>884</v>
      </c>
      <c r="E316" s="4">
        <v>1</v>
      </c>
      <c r="F316" s="4">
        <v>7</v>
      </c>
      <c r="G316" s="4">
        <v>0</v>
      </c>
      <c r="H316" s="4">
        <v>0</v>
      </c>
      <c r="I316" s="4">
        <v>16</v>
      </c>
      <c r="J316" s="4">
        <v>0</v>
      </c>
      <c r="K316" s="4" t="s">
        <v>325</v>
      </c>
      <c r="L316" s="4">
        <v>0</v>
      </c>
      <c r="M316" s="4">
        <v>3</v>
      </c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3" t="s">
        <v>569</v>
      </c>
      <c r="B317" s="23" t="s">
        <v>132</v>
      </c>
      <c r="C317" s="23" t="s">
        <v>763</v>
      </c>
      <c r="D317" s="18" t="s">
        <v>885</v>
      </c>
      <c r="E317" s="4">
        <v>0</v>
      </c>
      <c r="F317" s="4">
        <v>7</v>
      </c>
      <c r="G317" s="4">
        <v>0</v>
      </c>
      <c r="H317" s="4">
        <v>0</v>
      </c>
      <c r="I317" s="4">
        <v>18</v>
      </c>
      <c r="J317" s="4">
        <v>0</v>
      </c>
      <c r="K317" s="4" t="s">
        <v>886</v>
      </c>
      <c r="L317" s="4">
        <v>0</v>
      </c>
      <c r="M317" s="4">
        <v>3</v>
      </c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3" t="s">
        <v>569</v>
      </c>
      <c r="B318" s="23" t="s">
        <v>132</v>
      </c>
      <c r="C318" s="23" t="s">
        <v>766</v>
      </c>
      <c r="D318" s="18" t="s">
        <v>887</v>
      </c>
      <c r="E318" s="4">
        <v>0</v>
      </c>
      <c r="F318" s="4">
        <v>22</v>
      </c>
      <c r="G318" s="4">
        <v>0</v>
      </c>
      <c r="H318" s="4">
        <v>0</v>
      </c>
      <c r="I318" s="4">
        <v>18</v>
      </c>
      <c r="J318" s="4">
        <v>0</v>
      </c>
      <c r="K318" s="4" t="s">
        <v>888</v>
      </c>
      <c r="L318" s="4">
        <v>0</v>
      </c>
      <c r="M318" s="4">
        <v>4</v>
      </c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3" t="s">
        <v>569</v>
      </c>
      <c r="B319" s="23" t="s">
        <v>889</v>
      </c>
      <c r="C319" s="23" t="s">
        <v>890</v>
      </c>
      <c r="D319" s="18" t="s">
        <v>891</v>
      </c>
      <c r="E319" s="4">
        <v>0</v>
      </c>
      <c r="F319" s="4">
        <v>5</v>
      </c>
      <c r="G319" s="4">
        <v>0</v>
      </c>
      <c r="H319" s="4">
        <v>0</v>
      </c>
      <c r="I319" s="4">
        <v>16</v>
      </c>
      <c r="J319" s="4">
        <v>0</v>
      </c>
      <c r="K319" s="4" t="s">
        <v>892</v>
      </c>
      <c r="L319" s="4">
        <v>0</v>
      </c>
      <c r="M319" s="26">
        <v>0</v>
      </c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3" t="s">
        <v>569</v>
      </c>
      <c r="B320" s="23" t="s">
        <v>893</v>
      </c>
      <c r="C320" s="23" t="s">
        <v>894</v>
      </c>
      <c r="D320" s="18" t="s">
        <v>895</v>
      </c>
      <c r="E320" s="4">
        <v>1</v>
      </c>
      <c r="F320" s="4">
        <v>11</v>
      </c>
      <c r="G320" s="4">
        <v>2</v>
      </c>
      <c r="H320" s="4">
        <v>0</v>
      </c>
      <c r="I320" s="4">
        <v>31</v>
      </c>
      <c r="J320" s="4">
        <v>0</v>
      </c>
      <c r="K320" s="4" t="s">
        <v>896</v>
      </c>
      <c r="L320" s="4">
        <v>0</v>
      </c>
      <c r="M320" s="26">
        <v>0</v>
      </c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3" t="s">
        <v>569</v>
      </c>
      <c r="B321" s="23" t="s">
        <v>893</v>
      </c>
      <c r="C321" s="23" t="s">
        <v>897</v>
      </c>
      <c r="D321" s="18" t="s">
        <v>898</v>
      </c>
      <c r="E321" s="4">
        <v>1</v>
      </c>
      <c r="F321" s="4">
        <v>9</v>
      </c>
      <c r="G321" s="4">
        <v>1</v>
      </c>
      <c r="H321" s="4">
        <v>0</v>
      </c>
      <c r="I321" s="4">
        <v>19</v>
      </c>
      <c r="J321" s="4">
        <v>0</v>
      </c>
      <c r="K321" s="4" t="s">
        <v>899</v>
      </c>
      <c r="L321" s="4">
        <v>0</v>
      </c>
      <c r="M321" s="26">
        <v>0</v>
      </c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3" t="s">
        <v>569</v>
      </c>
      <c r="B322" s="23" t="s">
        <v>900</v>
      </c>
      <c r="C322" s="23" t="s">
        <v>611</v>
      </c>
      <c r="D322" s="18" t="s">
        <v>901</v>
      </c>
      <c r="E322" s="4">
        <v>1</v>
      </c>
      <c r="F322" s="4">
        <v>17</v>
      </c>
      <c r="G322" s="4">
        <v>0</v>
      </c>
      <c r="H322" s="4">
        <v>0</v>
      </c>
      <c r="I322" s="4">
        <v>55</v>
      </c>
      <c r="J322" s="4">
        <v>0</v>
      </c>
      <c r="K322" s="4" t="s">
        <v>218</v>
      </c>
      <c r="L322" s="4">
        <v>0</v>
      </c>
      <c r="M322" s="26">
        <v>0</v>
      </c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3" t="s">
        <v>569</v>
      </c>
      <c r="B323" s="23" t="s">
        <v>900</v>
      </c>
      <c r="C323" s="23" t="s">
        <v>611</v>
      </c>
      <c r="D323" s="18" t="s">
        <v>902</v>
      </c>
      <c r="E323" s="4">
        <v>1</v>
      </c>
      <c r="F323" s="4">
        <v>15</v>
      </c>
      <c r="G323" s="4">
        <v>0</v>
      </c>
      <c r="H323" s="4">
        <v>0</v>
      </c>
      <c r="I323" s="4">
        <v>65</v>
      </c>
      <c r="J323" s="4">
        <v>0</v>
      </c>
      <c r="K323" s="4" t="s">
        <v>456</v>
      </c>
      <c r="L323" s="4">
        <v>0</v>
      </c>
      <c r="M323" s="26">
        <v>0</v>
      </c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3" t="s">
        <v>569</v>
      </c>
      <c r="B324" s="23" t="s">
        <v>903</v>
      </c>
      <c r="C324" s="23" t="s">
        <v>904</v>
      </c>
      <c r="D324" s="18" t="s">
        <v>905</v>
      </c>
      <c r="E324" s="4">
        <v>1</v>
      </c>
      <c r="F324" s="4">
        <v>0</v>
      </c>
      <c r="G324" s="4">
        <v>0</v>
      </c>
      <c r="H324" s="4">
        <v>0</v>
      </c>
      <c r="I324" s="4">
        <v>2</v>
      </c>
      <c r="J324" s="4">
        <v>0</v>
      </c>
      <c r="K324" s="4" t="s">
        <v>906</v>
      </c>
      <c r="L324" s="4">
        <v>0</v>
      </c>
      <c r="M324" s="27" t="e">
        <f>IF(F324=#REF!,"0","Revisar")</f>
        <v>#REF!</v>
      </c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3" t="s">
        <v>569</v>
      </c>
      <c r="B325" s="23" t="s">
        <v>907</v>
      </c>
      <c r="C325" s="23" t="s">
        <v>769</v>
      </c>
      <c r="D325" s="18" t="s">
        <v>908</v>
      </c>
      <c r="E325" s="4" t="s">
        <v>120</v>
      </c>
      <c r="F325" s="4">
        <v>8</v>
      </c>
      <c r="G325" s="4">
        <v>0</v>
      </c>
      <c r="H325" s="4">
        <v>0</v>
      </c>
      <c r="I325" s="4">
        <v>24</v>
      </c>
      <c r="J325" s="4">
        <v>0</v>
      </c>
      <c r="K325" s="4" t="s">
        <v>909</v>
      </c>
      <c r="L325" s="4">
        <v>0</v>
      </c>
      <c r="M325" s="26">
        <v>0</v>
      </c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3" t="s">
        <v>569</v>
      </c>
      <c r="B326" s="23" t="s">
        <v>907</v>
      </c>
      <c r="C326" s="23" t="s">
        <v>769</v>
      </c>
      <c r="D326" s="18" t="s">
        <v>910</v>
      </c>
      <c r="E326" s="4">
        <v>0</v>
      </c>
      <c r="F326" s="4">
        <v>7</v>
      </c>
      <c r="G326" s="4">
        <v>0</v>
      </c>
      <c r="H326" s="4">
        <v>0</v>
      </c>
      <c r="I326" s="4">
        <v>24</v>
      </c>
      <c r="J326" s="4">
        <v>0</v>
      </c>
      <c r="K326" s="4" t="s">
        <v>911</v>
      </c>
      <c r="L326" s="4">
        <v>0</v>
      </c>
      <c r="M326" s="26">
        <v>0</v>
      </c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3" t="s">
        <v>569</v>
      </c>
      <c r="B327" s="23" t="s">
        <v>907</v>
      </c>
      <c r="C327" s="23" t="s">
        <v>912</v>
      </c>
      <c r="D327" s="18" t="s">
        <v>913</v>
      </c>
      <c r="E327" s="4">
        <v>0</v>
      </c>
      <c r="F327" s="4">
        <v>7</v>
      </c>
      <c r="G327" s="4">
        <v>0</v>
      </c>
      <c r="H327" s="4">
        <v>0</v>
      </c>
      <c r="I327" s="4">
        <v>17</v>
      </c>
      <c r="J327" s="4">
        <v>0</v>
      </c>
      <c r="K327" s="4" t="s">
        <v>914</v>
      </c>
      <c r="L327" s="4">
        <v>0</v>
      </c>
      <c r="M327" s="26">
        <v>0</v>
      </c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3" t="s">
        <v>569</v>
      </c>
      <c r="B328" s="23" t="s">
        <v>915</v>
      </c>
      <c r="C328" s="23" t="s">
        <v>916</v>
      </c>
      <c r="D328" s="18" t="s">
        <v>917</v>
      </c>
      <c r="E328" s="4">
        <v>1</v>
      </c>
      <c r="F328" s="4">
        <v>20</v>
      </c>
      <c r="G328" s="4">
        <v>0</v>
      </c>
      <c r="H328" s="4">
        <v>0</v>
      </c>
      <c r="I328" s="4">
        <v>39</v>
      </c>
      <c r="J328" s="4">
        <v>0</v>
      </c>
      <c r="K328" s="4" t="s">
        <v>918</v>
      </c>
      <c r="L328" s="4">
        <v>0</v>
      </c>
      <c r="M328" s="26">
        <v>0</v>
      </c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3" t="s">
        <v>569</v>
      </c>
      <c r="B329" s="23" t="s">
        <v>915</v>
      </c>
      <c r="C329" s="23" t="s">
        <v>919</v>
      </c>
      <c r="D329" s="18" t="s">
        <v>920</v>
      </c>
      <c r="E329" s="4">
        <v>1</v>
      </c>
      <c r="F329" s="4">
        <v>15</v>
      </c>
      <c r="G329" s="4">
        <v>0</v>
      </c>
      <c r="H329" s="4">
        <v>0</v>
      </c>
      <c r="I329" s="4">
        <v>15</v>
      </c>
      <c r="J329" s="4">
        <v>0</v>
      </c>
      <c r="K329" s="4" t="s">
        <v>921</v>
      </c>
      <c r="L329" s="4">
        <v>0</v>
      </c>
      <c r="M329" s="26">
        <v>0</v>
      </c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3" t="s">
        <v>569</v>
      </c>
      <c r="B330" s="23" t="s">
        <v>915</v>
      </c>
      <c r="C330" s="23" t="s">
        <v>922</v>
      </c>
      <c r="D330" s="18" t="s">
        <v>923</v>
      </c>
      <c r="E330" s="4">
        <v>1</v>
      </c>
      <c r="F330" s="4">
        <v>10</v>
      </c>
      <c r="G330" s="4">
        <v>1</v>
      </c>
      <c r="H330" s="4">
        <v>0</v>
      </c>
      <c r="I330" s="4">
        <v>32</v>
      </c>
      <c r="J330" s="4">
        <v>0</v>
      </c>
      <c r="K330" s="4" t="s">
        <v>831</v>
      </c>
      <c r="L330" s="4">
        <v>0</v>
      </c>
      <c r="M330" s="4">
        <v>1</v>
      </c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3" t="s">
        <v>569</v>
      </c>
      <c r="B331" s="23" t="s">
        <v>924</v>
      </c>
      <c r="C331" s="23" t="s">
        <v>925</v>
      </c>
      <c r="D331" s="18" t="s">
        <v>926</v>
      </c>
      <c r="E331" s="4">
        <v>1</v>
      </c>
      <c r="F331" s="4">
        <v>5</v>
      </c>
      <c r="G331" s="4">
        <v>2</v>
      </c>
      <c r="H331" s="4">
        <v>0</v>
      </c>
      <c r="I331" s="4">
        <v>40</v>
      </c>
      <c r="J331" s="4">
        <v>0</v>
      </c>
      <c r="K331" s="4" t="s">
        <v>927</v>
      </c>
      <c r="L331" s="4">
        <v>0</v>
      </c>
      <c r="M331" s="26">
        <v>0</v>
      </c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3" t="s">
        <v>569</v>
      </c>
      <c r="B332" s="23" t="s">
        <v>924</v>
      </c>
      <c r="C332" s="23" t="s">
        <v>925</v>
      </c>
      <c r="D332" s="18" t="s">
        <v>928</v>
      </c>
      <c r="E332" s="4">
        <v>1</v>
      </c>
      <c r="F332" s="4">
        <v>5</v>
      </c>
      <c r="G332" s="4">
        <v>2</v>
      </c>
      <c r="H332" s="4">
        <v>0</v>
      </c>
      <c r="I332" s="4">
        <v>38</v>
      </c>
      <c r="J332" s="4">
        <v>0</v>
      </c>
      <c r="K332" s="4" t="s">
        <v>394</v>
      </c>
      <c r="L332" s="4">
        <v>0</v>
      </c>
      <c r="M332" s="26">
        <v>0</v>
      </c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3" t="s">
        <v>569</v>
      </c>
      <c r="B333" s="23" t="s">
        <v>924</v>
      </c>
      <c r="C333" s="23" t="s">
        <v>672</v>
      </c>
      <c r="D333" s="18" t="s">
        <v>929</v>
      </c>
      <c r="E333" s="4">
        <v>1</v>
      </c>
      <c r="F333" s="4">
        <v>4</v>
      </c>
      <c r="G333" s="4">
        <v>2</v>
      </c>
      <c r="H333" s="4">
        <v>0</v>
      </c>
      <c r="I333" s="4">
        <v>48</v>
      </c>
      <c r="J333" s="4">
        <v>0</v>
      </c>
      <c r="K333" s="4" t="s">
        <v>645</v>
      </c>
      <c r="L333" s="4">
        <v>0</v>
      </c>
      <c r="M333" s="26">
        <v>0</v>
      </c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3" t="s">
        <v>569</v>
      </c>
      <c r="B334" s="23" t="s">
        <v>924</v>
      </c>
      <c r="C334" s="23" t="s">
        <v>672</v>
      </c>
      <c r="D334" s="18" t="s">
        <v>930</v>
      </c>
      <c r="E334" s="4">
        <v>1</v>
      </c>
      <c r="F334" s="4">
        <v>4</v>
      </c>
      <c r="G334" s="4">
        <v>2</v>
      </c>
      <c r="H334" s="4">
        <v>0</v>
      </c>
      <c r="I334" s="4">
        <v>39</v>
      </c>
      <c r="J334" s="4">
        <v>0</v>
      </c>
      <c r="K334" s="4" t="s">
        <v>931</v>
      </c>
      <c r="L334" s="4">
        <v>0</v>
      </c>
      <c r="M334" s="26">
        <v>0</v>
      </c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3" t="s">
        <v>569</v>
      </c>
      <c r="B335" s="23" t="s">
        <v>924</v>
      </c>
      <c r="C335" s="23" t="s">
        <v>672</v>
      </c>
      <c r="D335" s="18" t="s">
        <v>932</v>
      </c>
      <c r="E335" s="4">
        <v>1</v>
      </c>
      <c r="F335" s="4">
        <v>5</v>
      </c>
      <c r="G335" s="4">
        <v>2</v>
      </c>
      <c r="H335" s="4">
        <v>0</v>
      </c>
      <c r="I335" s="4">
        <v>42</v>
      </c>
      <c r="J335" s="4">
        <v>0</v>
      </c>
      <c r="K335" s="4" t="s">
        <v>933</v>
      </c>
      <c r="L335" s="4">
        <v>0</v>
      </c>
      <c r="M335" s="26">
        <v>0</v>
      </c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3" t="s">
        <v>569</v>
      </c>
      <c r="B336" s="23" t="s">
        <v>934</v>
      </c>
      <c r="C336" s="23" t="s">
        <v>685</v>
      </c>
      <c r="D336" s="18" t="s">
        <v>935</v>
      </c>
      <c r="E336" s="4">
        <v>1</v>
      </c>
      <c r="F336" s="4">
        <v>11</v>
      </c>
      <c r="G336" s="4">
        <v>0</v>
      </c>
      <c r="H336" s="4">
        <v>0</v>
      </c>
      <c r="I336" s="4">
        <v>12</v>
      </c>
      <c r="J336" s="4">
        <v>0</v>
      </c>
      <c r="K336" s="4" t="s">
        <v>936</v>
      </c>
      <c r="L336" s="4">
        <v>0</v>
      </c>
      <c r="M336" s="26">
        <v>0</v>
      </c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3" t="s">
        <v>569</v>
      </c>
      <c r="B337" s="23" t="s">
        <v>937</v>
      </c>
      <c r="C337" s="23" t="s">
        <v>938</v>
      </c>
      <c r="D337" s="18" t="s">
        <v>939</v>
      </c>
      <c r="E337" s="4">
        <v>1</v>
      </c>
      <c r="F337" s="4">
        <v>10</v>
      </c>
      <c r="G337" s="4">
        <v>0</v>
      </c>
      <c r="H337" s="4">
        <v>0</v>
      </c>
      <c r="I337" s="4">
        <v>18</v>
      </c>
      <c r="J337" s="4">
        <v>0</v>
      </c>
      <c r="K337" s="4" t="s">
        <v>940</v>
      </c>
      <c r="L337" s="4">
        <v>0</v>
      </c>
      <c r="M337" s="26">
        <v>0</v>
      </c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3" t="s">
        <v>569</v>
      </c>
      <c r="B338" s="23" t="s">
        <v>941</v>
      </c>
      <c r="C338" s="23" t="s">
        <v>618</v>
      </c>
      <c r="D338" s="18" t="s">
        <v>942</v>
      </c>
      <c r="E338" s="4">
        <v>1</v>
      </c>
      <c r="F338" s="4">
        <v>16</v>
      </c>
      <c r="G338" s="4">
        <v>0</v>
      </c>
      <c r="H338" s="4">
        <v>0</v>
      </c>
      <c r="I338" s="4">
        <v>25</v>
      </c>
      <c r="J338" s="4">
        <v>0</v>
      </c>
      <c r="K338" s="4" t="s">
        <v>943</v>
      </c>
      <c r="L338" s="4">
        <v>0</v>
      </c>
      <c r="M338" s="26">
        <v>0</v>
      </c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3" t="s">
        <v>569</v>
      </c>
      <c r="B339" s="23" t="s">
        <v>941</v>
      </c>
      <c r="C339" s="23" t="s">
        <v>618</v>
      </c>
      <c r="D339" s="18" t="s">
        <v>944</v>
      </c>
      <c r="E339" s="4">
        <v>1</v>
      </c>
      <c r="F339" s="4">
        <v>15</v>
      </c>
      <c r="G339" s="4">
        <v>0</v>
      </c>
      <c r="H339" s="4">
        <v>0</v>
      </c>
      <c r="I339" s="4">
        <v>32</v>
      </c>
      <c r="J339" s="4">
        <v>0</v>
      </c>
      <c r="K339" s="4" t="s">
        <v>931</v>
      </c>
      <c r="L339" s="4">
        <v>0</v>
      </c>
      <c r="M339" s="26">
        <v>0</v>
      </c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3" t="s">
        <v>569</v>
      </c>
      <c r="B340" s="23" t="s">
        <v>941</v>
      </c>
      <c r="C340" s="23" t="s">
        <v>618</v>
      </c>
      <c r="D340" s="18" t="s">
        <v>945</v>
      </c>
      <c r="E340" s="4">
        <v>1</v>
      </c>
      <c r="F340" s="4">
        <v>16</v>
      </c>
      <c r="G340" s="4">
        <v>0</v>
      </c>
      <c r="H340" s="4">
        <v>0</v>
      </c>
      <c r="I340" s="4">
        <v>23</v>
      </c>
      <c r="J340" s="4">
        <v>0</v>
      </c>
      <c r="K340" s="4" t="s">
        <v>946</v>
      </c>
      <c r="L340" s="4">
        <v>0</v>
      </c>
      <c r="M340" s="26">
        <v>0</v>
      </c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3" t="s">
        <v>569</v>
      </c>
      <c r="B341" s="23" t="s">
        <v>947</v>
      </c>
      <c r="C341" s="23" t="s">
        <v>948</v>
      </c>
      <c r="D341" s="18" t="s">
        <v>949</v>
      </c>
      <c r="E341" s="4">
        <v>1</v>
      </c>
      <c r="F341" s="4">
        <v>35</v>
      </c>
      <c r="G341" s="4">
        <v>0</v>
      </c>
      <c r="H341" s="4">
        <v>0</v>
      </c>
      <c r="I341" s="4">
        <v>80</v>
      </c>
      <c r="J341" s="4">
        <v>4</v>
      </c>
      <c r="K341" s="4" t="s">
        <v>950</v>
      </c>
      <c r="L341" s="4">
        <v>0</v>
      </c>
      <c r="M341" s="4">
        <v>5</v>
      </c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3" t="s">
        <v>569</v>
      </c>
      <c r="B342" s="23" t="s">
        <v>947</v>
      </c>
      <c r="C342" s="23" t="s">
        <v>948</v>
      </c>
      <c r="D342" s="18" t="s">
        <v>951</v>
      </c>
      <c r="E342" s="4">
        <v>1</v>
      </c>
      <c r="F342" s="4">
        <v>30</v>
      </c>
      <c r="G342" s="4">
        <v>0</v>
      </c>
      <c r="H342" s="4">
        <v>0</v>
      </c>
      <c r="I342" s="4">
        <v>70</v>
      </c>
      <c r="J342" s="4">
        <v>4</v>
      </c>
      <c r="K342" s="4" t="s">
        <v>952</v>
      </c>
      <c r="L342" s="4">
        <v>0</v>
      </c>
      <c r="M342" s="4">
        <v>5</v>
      </c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3" t="s">
        <v>569</v>
      </c>
      <c r="B343" s="23" t="s">
        <v>953</v>
      </c>
      <c r="C343" s="23" t="s">
        <v>954</v>
      </c>
      <c r="D343" s="18" t="s">
        <v>955</v>
      </c>
      <c r="E343" s="4">
        <v>1</v>
      </c>
      <c r="F343" s="4">
        <v>24</v>
      </c>
      <c r="G343" s="4">
        <v>2</v>
      </c>
      <c r="H343" s="4">
        <v>1</v>
      </c>
      <c r="I343" s="4">
        <v>35</v>
      </c>
      <c r="J343" s="4">
        <v>0</v>
      </c>
      <c r="K343" s="4" t="s">
        <v>956</v>
      </c>
      <c r="L343" s="4">
        <v>0</v>
      </c>
      <c r="M343" s="4">
        <v>19</v>
      </c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3" t="s">
        <v>569</v>
      </c>
      <c r="B344" s="23" t="s">
        <v>957</v>
      </c>
      <c r="C344" s="23" t="s">
        <v>958</v>
      </c>
      <c r="D344" s="18" t="s">
        <v>959</v>
      </c>
      <c r="E344" s="4">
        <v>1</v>
      </c>
      <c r="F344" s="4">
        <v>9</v>
      </c>
      <c r="G344" s="4">
        <v>0</v>
      </c>
      <c r="H344" s="4">
        <v>0</v>
      </c>
      <c r="I344" s="4">
        <v>20</v>
      </c>
      <c r="J344" s="4">
        <v>0</v>
      </c>
      <c r="K344" s="4" t="s">
        <v>960</v>
      </c>
      <c r="L344" s="4">
        <v>0</v>
      </c>
      <c r="M344" s="26">
        <v>0</v>
      </c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3" t="s">
        <v>569</v>
      </c>
      <c r="B345" s="23" t="s">
        <v>961</v>
      </c>
      <c r="C345" s="23" t="s">
        <v>962</v>
      </c>
      <c r="D345" s="18" t="s">
        <v>959</v>
      </c>
      <c r="E345" s="4">
        <v>1</v>
      </c>
      <c r="F345" s="4">
        <v>11</v>
      </c>
      <c r="G345" s="4">
        <v>3</v>
      </c>
      <c r="H345" s="4">
        <v>1</v>
      </c>
      <c r="I345" s="4">
        <v>49</v>
      </c>
      <c r="J345" s="4">
        <v>0</v>
      </c>
      <c r="K345" s="4" t="s">
        <v>960</v>
      </c>
      <c r="L345" s="4">
        <v>0</v>
      </c>
      <c r="M345" s="4">
        <v>11</v>
      </c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3" t="s">
        <v>569</v>
      </c>
      <c r="B346" s="23" t="s">
        <v>963</v>
      </c>
      <c r="C346" s="23" t="s">
        <v>964</v>
      </c>
      <c r="D346" s="18" t="s">
        <v>965</v>
      </c>
      <c r="E346" s="4">
        <v>1</v>
      </c>
      <c r="F346" s="4">
        <v>29</v>
      </c>
      <c r="G346" s="4">
        <v>3</v>
      </c>
      <c r="H346" s="4">
        <v>0</v>
      </c>
      <c r="I346" s="4">
        <v>43</v>
      </c>
      <c r="J346" s="4">
        <v>0</v>
      </c>
      <c r="K346" s="4" t="s">
        <v>966</v>
      </c>
      <c r="L346" s="4">
        <v>0</v>
      </c>
      <c r="M346" s="26">
        <v>0</v>
      </c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3" t="s">
        <v>569</v>
      </c>
      <c r="B347" s="23" t="s">
        <v>963</v>
      </c>
      <c r="C347" s="23" t="s">
        <v>967</v>
      </c>
      <c r="D347" s="33" t="s">
        <v>968</v>
      </c>
      <c r="E347" s="4">
        <v>1</v>
      </c>
      <c r="F347" s="4">
        <v>16</v>
      </c>
      <c r="G347" s="4">
        <v>0</v>
      </c>
      <c r="H347" s="4">
        <v>0</v>
      </c>
      <c r="I347" s="4">
        <v>55</v>
      </c>
      <c r="J347" s="4">
        <v>0</v>
      </c>
      <c r="K347" s="4" t="s">
        <v>969</v>
      </c>
      <c r="L347" s="4">
        <v>0</v>
      </c>
      <c r="M347" s="26">
        <v>0</v>
      </c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3" t="s">
        <v>569</v>
      </c>
      <c r="B348" s="23" t="s">
        <v>963</v>
      </c>
      <c r="C348" s="23" t="s">
        <v>970</v>
      </c>
      <c r="D348" s="18" t="s">
        <v>971</v>
      </c>
      <c r="E348" s="4">
        <v>1</v>
      </c>
      <c r="F348" s="4">
        <v>29</v>
      </c>
      <c r="G348" s="4">
        <v>3</v>
      </c>
      <c r="H348" s="4">
        <v>0</v>
      </c>
      <c r="I348" s="4">
        <v>18</v>
      </c>
      <c r="J348" s="4">
        <v>0</v>
      </c>
      <c r="K348" s="4" t="s">
        <v>972</v>
      </c>
      <c r="L348" s="4">
        <v>0</v>
      </c>
      <c r="M348" s="26">
        <v>0</v>
      </c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3" t="s">
        <v>569</v>
      </c>
      <c r="B349" s="23" t="s">
        <v>973</v>
      </c>
      <c r="C349" s="23" t="s">
        <v>618</v>
      </c>
      <c r="D349" s="18" t="s">
        <v>974</v>
      </c>
      <c r="E349" s="4">
        <v>1</v>
      </c>
      <c r="F349" s="4">
        <v>18</v>
      </c>
      <c r="G349" s="4">
        <v>1</v>
      </c>
      <c r="H349" s="4">
        <v>0</v>
      </c>
      <c r="I349" s="4">
        <v>51</v>
      </c>
      <c r="J349" s="4">
        <v>0</v>
      </c>
      <c r="K349" s="4" t="s">
        <v>975</v>
      </c>
      <c r="L349" s="4">
        <v>0</v>
      </c>
      <c r="M349" s="26">
        <v>0</v>
      </c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3" t="s">
        <v>569</v>
      </c>
      <c r="B350" s="23" t="s">
        <v>973</v>
      </c>
      <c r="C350" s="23" t="s">
        <v>618</v>
      </c>
      <c r="D350" s="18" t="s">
        <v>976</v>
      </c>
      <c r="E350" s="4">
        <v>1</v>
      </c>
      <c r="F350" s="4">
        <v>19</v>
      </c>
      <c r="G350" s="4">
        <v>0</v>
      </c>
      <c r="H350" s="4">
        <v>1</v>
      </c>
      <c r="I350" s="4">
        <v>49</v>
      </c>
      <c r="J350" s="4">
        <v>0</v>
      </c>
      <c r="K350" s="4" t="s">
        <v>977</v>
      </c>
      <c r="L350" s="4">
        <v>0</v>
      </c>
      <c r="M350" s="26">
        <v>0</v>
      </c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3" t="s">
        <v>569</v>
      </c>
      <c r="B351" s="23" t="s">
        <v>978</v>
      </c>
      <c r="C351" s="23" t="s">
        <v>979</v>
      </c>
      <c r="D351" s="18" t="s">
        <v>980</v>
      </c>
      <c r="E351" s="4">
        <v>0</v>
      </c>
      <c r="F351" s="4">
        <v>0</v>
      </c>
      <c r="G351" s="4">
        <v>0</v>
      </c>
      <c r="H351" s="4">
        <v>0</v>
      </c>
      <c r="I351" s="4">
        <v>4</v>
      </c>
      <c r="J351" s="4">
        <v>0</v>
      </c>
      <c r="K351" s="4" t="s">
        <v>981</v>
      </c>
      <c r="L351" s="4">
        <v>0</v>
      </c>
      <c r="M351" s="27" t="e">
        <f>IF(F351=#REF!,"0","Revisar")</f>
        <v>#REF!</v>
      </c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3" t="s">
        <v>569</v>
      </c>
      <c r="B352" s="23" t="s">
        <v>982</v>
      </c>
      <c r="C352" s="23" t="s">
        <v>983</v>
      </c>
      <c r="D352" s="18" t="s">
        <v>984</v>
      </c>
      <c r="E352" s="4">
        <v>0</v>
      </c>
      <c r="F352" s="4">
        <v>18</v>
      </c>
      <c r="G352" s="4">
        <v>0</v>
      </c>
      <c r="H352" s="4">
        <v>0</v>
      </c>
      <c r="I352" s="4">
        <v>47</v>
      </c>
      <c r="J352" s="4">
        <v>0</v>
      </c>
      <c r="K352" s="4" t="s">
        <v>985</v>
      </c>
      <c r="L352" s="4">
        <v>0</v>
      </c>
      <c r="M352" s="26">
        <v>0</v>
      </c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3" t="s">
        <v>569</v>
      </c>
      <c r="B353" s="23" t="s">
        <v>982</v>
      </c>
      <c r="C353" s="23" t="s">
        <v>606</v>
      </c>
      <c r="D353" s="18" t="s">
        <v>986</v>
      </c>
      <c r="E353" s="4">
        <v>0</v>
      </c>
      <c r="F353" s="4">
        <v>15</v>
      </c>
      <c r="G353" s="4">
        <v>0</v>
      </c>
      <c r="H353" s="4">
        <v>0</v>
      </c>
      <c r="I353" s="4">
        <v>49</v>
      </c>
      <c r="J353" s="4">
        <v>0</v>
      </c>
      <c r="K353" s="4" t="s">
        <v>987</v>
      </c>
      <c r="L353" s="4">
        <v>0</v>
      </c>
      <c r="M353" s="26">
        <v>0</v>
      </c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3" t="s">
        <v>569</v>
      </c>
      <c r="B354" s="23" t="s">
        <v>982</v>
      </c>
      <c r="C354" s="23" t="s">
        <v>606</v>
      </c>
      <c r="D354" s="18" t="s">
        <v>988</v>
      </c>
      <c r="E354" s="4">
        <v>0</v>
      </c>
      <c r="F354" s="4">
        <v>15</v>
      </c>
      <c r="G354" s="4">
        <v>0</v>
      </c>
      <c r="H354" s="4">
        <v>0</v>
      </c>
      <c r="I354" s="4">
        <v>50</v>
      </c>
      <c r="J354" s="4">
        <v>0</v>
      </c>
      <c r="K354" s="4" t="s">
        <v>989</v>
      </c>
      <c r="L354" s="4">
        <v>0</v>
      </c>
      <c r="M354" s="26">
        <v>0</v>
      </c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3" t="s">
        <v>569</v>
      </c>
      <c r="B355" s="23" t="s">
        <v>982</v>
      </c>
      <c r="C355" s="23" t="s">
        <v>990</v>
      </c>
      <c r="D355" s="18" t="s">
        <v>991</v>
      </c>
      <c r="E355" s="4">
        <v>0</v>
      </c>
      <c r="F355" s="4">
        <v>20</v>
      </c>
      <c r="G355" s="4">
        <v>0</v>
      </c>
      <c r="H355" s="4">
        <v>0</v>
      </c>
      <c r="I355" s="4">
        <v>45</v>
      </c>
      <c r="J355" s="4">
        <v>1</v>
      </c>
      <c r="K355" s="4" t="s">
        <v>992</v>
      </c>
      <c r="L355" s="4">
        <v>0</v>
      </c>
      <c r="M355" s="26">
        <v>0</v>
      </c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3" t="s">
        <v>569</v>
      </c>
      <c r="B356" s="23" t="s">
        <v>993</v>
      </c>
      <c r="C356" s="23" t="s">
        <v>994</v>
      </c>
      <c r="D356" s="18" t="s">
        <v>995</v>
      </c>
      <c r="E356" s="4">
        <v>1</v>
      </c>
      <c r="F356" s="4">
        <v>18</v>
      </c>
      <c r="G356" s="4">
        <v>1</v>
      </c>
      <c r="H356" s="4">
        <v>0</v>
      </c>
      <c r="I356" s="4">
        <v>14</v>
      </c>
      <c r="J356" s="4">
        <v>0</v>
      </c>
      <c r="K356" s="4" t="s">
        <v>996</v>
      </c>
      <c r="L356" s="4">
        <v>0</v>
      </c>
      <c r="M356" s="4">
        <v>15</v>
      </c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3" t="s">
        <v>569</v>
      </c>
      <c r="B357" s="23" t="s">
        <v>993</v>
      </c>
      <c r="C357" s="23" t="s">
        <v>994</v>
      </c>
      <c r="D357" s="18" t="s">
        <v>997</v>
      </c>
      <c r="E357" s="4">
        <v>1</v>
      </c>
      <c r="F357" s="4">
        <v>18</v>
      </c>
      <c r="G357" s="4">
        <v>1</v>
      </c>
      <c r="H357" s="4">
        <v>0</v>
      </c>
      <c r="I357" s="4">
        <v>14</v>
      </c>
      <c r="J357" s="4">
        <v>0</v>
      </c>
      <c r="K357" s="4" t="s">
        <v>998</v>
      </c>
      <c r="L357" s="4">
        <v>0</v>
      </c>
      <c r="M357" s="4">
        <v>14</v>
      </c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3" t="s">
        <v>569</v>
      </c>
      <c r="B358" s="23" t="s">
        <v>999</v>
      </c>
      <c r="C358" s="23" t="s">
        <v>1000</v>
      </c>
      <c r="D358" s="18" t="s">
        <v>1001</v>
      </c>
      <c r="E358" s="4">
        <v>1</v>
      </c>
      <c r="F358" s="4">
        <v>11</v>
      </c>
      <c r="G358" s="4">
        <v>2</v>
      </c>
      <c r="H358" s="4">
        <v>4</v>
      </c>
      <c r="I358" s="4">
        <v>9</v>
      </c>
      <c r="J358" s="4">
        <v>0</v>
      </c>
      <c r="K358" s="4" t="s">
        <v>230</v>
      </c>
      <c r="L358" s="4">
        <v>0</v>
      </c>
      <c r="M358" s="4">
        <v>10</v>
      </c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3" t="s">
        <v>569</v>
      </c>
      <c r="B359" s="23" t="s">
        <v>999</v>
      </c>
      <c r="C359" s="23" t="s">
        <v>1000</v>
      </c>
      <c r="D359" s="18" t="s">
        <v>1002</v>
      </c>
      <c r="E359" s="4">
        <v>1</v>
      </c>
      <c r="F359" s="4">
        <v>11</v>
      </c>
      <c r="G359" s="4">
        <v>2</v>
      </c>
      <c r="H359" s="4">
        <v>4</v>
      </c>
      <c r="I359" s="4">
        <v>9</v>
      </c>
      <c r="J359" s="4">
        <v>0</v>
      </c>
      <c r="K359" s="4" t="s">
        <v>1003</v>
      </c>
      <c r="L359" s="4">
        <v>0</v>
      </c>
      <c r="M359" s="4">
        <v>11</v>
      </c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3" t="s">
        <v>569</v>
      </c>
      <c r="B360" s="23" t="s">
        <v>1004</v>
      </c>
      <c r="C360" s="23" t="s">
        <v>1005</v>
      </c>
      <c r="D360" s="18" t="s">
        <v>1006</v>
      </c>
      <c r="E360" s="4">
        <v>1</v>
      </c>
      <c r="F360" s="4">
        <v>16</v>
      </c>
      <c r="G360" s="4">
        <v>2</v>
      </c>
      <c r="H360" s="4">
        <v>1</v>
      </c>
      <c r="I360" s="4">
        <v>24</v>
      </c>
      <c r="J360" s="4">
        <v>0</v>
      </c>
      <c r="K360" s="4" t="s">
        <v>155</v>
      </c>
      <c r="L360" s="4">
        <v>0</v>
      </c>
      <c r="M360" s="26">
        <v>0</v>
      </c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3" t="s">
        <v>569</v>
      </c>
      <c r="B361" s="23" t="s">
        <v>1007</v>
      </c>
      <c r="C361" s="23" t="s">
        <v>967</v>
      </c>
      <c r="D361" s="18" t="s">
        <v>1009</v>
      </c>
      <c r="E361" s="4">
        <v>0</v>
      </c>
      <c r="F361" s="4">
        <v>0</v>
      </c>
      <c r="G361" s="4">
        <v>0</v>
      </c>
      <c r="H361" s="4">
        <v>0</v>
      </c>
      <c r="I361" s="4">
        <v>3</v>
      </c>
      <c r="J361" s="4">
        <v>0</v>
      </c>
      <c r="K361" s="4" t="s">
        <v>1008</v>
      </c>
      <c r="L361" s="4">
        <v>0</v>
      </c>
      <c r="M361" s="27" t="e">
        <f>IF(F361=#REF!,"0","Revisar")</f>
        <v>#REF!</v>
      </c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3" t="s">
        <v>569</v>
      </c>
      <c r="B362" s="23" t="s">
        <v>1010</v>
      </c>
      <c r="C362" s="23" t="s">
        <v>1011</v>
      </c>
      <c r="D362" s="18" t="s">
        <v>1012</v>
      </c>
      <c r="E362" s="4">
        <v>0</v>
      </c>
      <c r="F362" s="4">
        <v>4</v>
      </c>
      <c r="G362" s="4">
        <v>0</v>
      </c>
      <c r="H362" s="4">
        <v>0</v>
      </c>
      <c r="I362" s="4">
        <v>6</v>
      </c>
      <c r="J362" s="4">
        <v>0</v>
      </c>
      <c r="K362" s="4" t="s">
        <v>1013</v>
      </c>
      <c r="L362" s="4">
        <v>0</v>
      </c>
      <c r="M362" s="26">
        <v>0</v>
      </c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3" t="s">
        <v>569</v>
      </c>
      <c r="B363" s="23" t="s">
        <v>1010</v>
      </c>
      <c r="C363" s="23" t="s">
        <v>826</v>
      </c>
      <c r="D363" s="18" t="s">
        <v>1014</v>
      </c>
      <c r="E363" s="4">
        <v>0</v>
      </c>
      <c r="F363" s="4">
        <v>8</v>
      </c>
      <c r="G363" s="4">
        <v>0</v>
      </c>
      <c r="H363" s="4">
        <v>0</v>
      </c>
      <c r="I363" s="4">
        <v>5</v>
      </c>
      <c r="J363" s="4">
        <v>0</v>
      </c>
      <c r="K363" s="4" t="s">
        <v>1015</v>
      </c>
      <c r="L363" s="4">
        <v>0</v>
      </c>
      <c r="M363" s="4">
        <v>1</v>
      </c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3" t="s">
        <v>569</v>
      </c>
      <c r="B364" s="23" t="s">
        <v>1010</v>
      </c>
      <c r="C364" s="23" t="s">
        <v>826</v>
      </c>
      <c r="D364" s="18" t="s">
        <v>1016</v>
      </c>
      <c r="E364" s="4">
        <v>0</v>
      </c>
      <c r="F364" s="4">
        <v>9</v>
      </c>
      <c r="G364" s="4">
        <v>0</v>
      </c>
      <c r="H364" s="4">
        <v>0</v>
      </c>
      <c r="I364" s="4">
        <v>6</v>
      </c>
      <c r="J364" s="4">
        <v>0</v>
      </c>
      <c r="K364" s="4" t="s">
        <v>1017</v>
      </c>
      <c r="L364" s="4">
        <v>0</v>
      </c>
      <c r="M364" s="4">
        <v>1</v>
      </c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3" t="s">
        <v>569</v>
      </c>
      <c r="B365" s="23" t="s">
        <v>1010</v>
      </c>
      <c r="C365" s="23" t="s">
        <v>854</v>
      </c>
      <c r="D365" s="18" t="s">
        <v>1018</v>
      </c>
      <c r="E365" s="4">
        <v>0</v>
      </c>
      <c r="F365" s="4">
        <v>8</v>
      </c>
      <c r="G365" s="4">
        <v>0</v>
      </c>
      <c r="H365" s="4">
        <v>0</v>
      </c>
      <c r="I365" s="4">
        <v>8</v>
      </c>
      <c r="J365" s="4">
        <v>0</v>
      </c>
      <c r="K365" s="4" t="s">
        <v>1019</v>
      </c>
      <c r="L365" s="4">
        <v>0</v>
      </c>
      <c r="M365" s="26">
        <v>0</v>
      </c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3" t="s">
        <v>569</v>
      </c>
      <c r="B366" s="23" t="s">
        <v>1020</v>
      </c>
      <c r="C366" s="23" t="s">
        <v>618</v>
      </c>
      <c r="D366" s="18" t="s">
        <v>1021</v>
      </c>
      <c r="E366" s="4">
        <v>1</v>
      </c>
      <c r="F366" s="4">
        <v>27</v>
      </c>
      <c r="G366" s="4">
        <v>2</v>
      </c>
      <c r="H366" s="4">
        <v>0</v>
      </c>
      <c r="I366" s="4">
        <v>15</v>
      </c>
      <c r="J366" s="4">
        <v>0</v>
      </c>
      <c r="K366" s="4" t="s">
        <v>1022</v>
      </c>
      <c r="L366" s="4">
        <v>0</v>
      </c>
      <c r="M366" s="26">
        <v>0</v>
      </c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3" t="s">
        <v>569</v>
      </c>
      <c r="B367" s="23" t="s">
        <v>1020</v>
      </c>
      <c r="C367" s="23" t="s">
        <v>618</v>
      </c>
      <c r="D367" s="18" t="s">
        <v>1021</v>
      </c>
      <c r="E367" s="4">
        <v>1</v>
      </c>
      <c r="F367" s="4">
        <v>26</v>
      </c>
      <c r="G367" s="4">
        <v>2</v>
      </c>
      <c r="H367" s="4">
        <v>0</v>
      </c>
      <c r="I367" s="4">
        <v>37</v>
      </c>
      <c r="J367" s="4">
        <v>0</v>
      </c>
      <c r="K367" s="4" t="s">
        <v>1022</v>
      </c>
      <c r="L367" s="4">
        <v>0</v>
      </c>
      <c r="M367" s="26">
        <v>0</v>
      </c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3" t="s">
        <v>569</v>
      </c>
      <c r="B368" s="23" t="s">
        <v>1023</v>
      </c>
      <c r="C368" s="23" t="s">
        <v>1024</v>
      </c>
      <c r="D368" s="18" t="s">
        <v>1025</v>
      </c>
      <c r="E368" s="4">
        <v>1</v>
      </c>
      <c r="F368" s="4">
        <v>11</v>
      </c>
      <c r="G368" s="4">
        <v>1</v>
      </c>
      <c r="H368" s="4">
        <v>0</v>
      </c>
      <c r="I368" s="4">
        <v>14</v>
      </c>
      <c r="J368" s="4">
        <v>3</v>
      </c>
      <c r="K368" s="4" t="s">
        <v>1026</v>
      </c>
      <c r="L368" s="4">
        <v>0</v>
      </c>
      <c r="M368" s="4">
        <v>1</v>
      </c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3" t="s">
        <v>569</v>
      </c>
      <c r="B369" s="23" t="s">
        <v>1027</v>
      </c>
      <c r="C369" s="23" t="s">
        <v>618</v>
      </c>
      <c r="D369" s="18" t="s">
        <v>1028</v>
      </c>
      <c r="E369" s="4">
        <v>1</v>
      </c>
      <c r="F369" s="4">
        <v>6</v>
      </c>
      <c r="G369" s="4">
        <v>0</v>
      </c>
      <c r="H369" s="4">
        <v>0</v>
      </c>
      <c r="I369" s="4">
        <v>16</v>
      </c>
      <c r="J369" s="4">
        <v>0</v>
      </c>
      <c r="K369" s="4" t="s">
        <v>684</v>
      </c>
      <c r="L369" s="4">
        <v>0</v>
      </c>
      <c r="M369" s="26">
        <v>0</v>
      </c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3" t="s">
        <v>569</v>
      </c>
      <c r="B370" s="23" t="s">
        <v>1027</v>
      </c>
      <c r="C370" s="23" t="s">
        <v>618</v>
      </c>
      <c r="D370" s="18" t="s">
        <v>1029</v>
      </c>
      <c r="E370" s="4">
        <v>1</v>
      </c>
      <c r="F370" s="4">
        <v>5</v>
      </c>
      <c r="G370" s="4">
        <v>0</v>
      </c>
      <c r="H370" s="4">
        <v>0</v>
      </c>
      <c r="I370" s="4">
        <v>14</v>
      </c>
      <c r="J370" s="4">
        <v>0</v>
      </c>
      <c r="K370" s="4" t="s">
        <v>837</v>
      </c>
      <c r="L370" s="4">
        <v>0</v>
      </c>
      <c r="M370" s="26">
        <v>0</v>
      </c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3" t="s">
        <v>569</v>
      </c>
      <c r="B371" s="23" t="s">
        <v>1027</v>
      </c>
      <c r="C371" s="23" t="s">
        <v>624</v>
      </c>
      <c r="D371" s="18" t="s">
        <v>1030</v>
      </c>
      <c r="E371" s="4">
        <v>1</v>
      </c>
      <c r="F371" s="4">
        <v>7</v>
      </c>
      <c r="G371" s="4">
        <v>1</v>
      </c>
      <c r="H371" s="5"/>
      <c r="I371" s="4">
        <v>32</v>
      </c>
      <c r="J371" s="4">
        <v>0</v>
      </c>
      <c r="K371" s="4" t="s">
        <v>1031</v>
      </c>
      <c r="L371" s="4">
        <v>0</v>
      </c>
      <c r="M371" s="26">
        <v>0</v>
      </c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3" t="s">
        <v>569</v>
      </c>
      <c r="B372" s="23" t="s">
        <v>1027</v>
      </c>
      <c r="C372" s="23" t="s">
        <v>624</v>
      </c>
      <c r="D372" s="18" t="s">
        <v>1032</v>
      </c>
      <c r="E372" s="4">
        <v>1</v>
      </c>
      <c r="F372" s="4">
        <v>8</v>
      </c>
      <c r="G372" s="4">
        <v>1</v>
      </c>
      <c r="H372" s="4">
        <v>0</v>
      </c>
      <c r="I372" s="4">
        <v>44</v>
      </c>
      <c r="J372" s="4">
        <v>0</v>
      </c>
      <c r="K372" s="13" t="s">
        <v>1033</v>
      </c>
      <c r="L372" s="4">
        <v>0</v>
      </c>
      <c r="M372" s="26">
        <v>0</v>
      </c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3" t="s">
        <v>569</v>
      </c>
      <c r="B373" s="23" t="s">
        <v>1027</v>
      </c>
      <c r="C373" s="23" t="s">
        <v>624</v>
      </c>
      <c r="D373" s="18" t="s">
        <v>1034</v>
      </c>
      <c r="E373" s="4">
        <v>1</v>
      </c>
      <c r="F373" s="4">
        <v>8</v>
      </c>
      <c r="G373" s="4">
        <v>3</v>
      </c>
      <c r="H373" s="4">
        <v>0</v>
      </c>
      <c r="I373" s="4">
        <v>66</v>
      </c>
      <c r="J373" s="4">
        <v>0</v>
      </c>
      <c r="K373" s="14" t="s">
        <v>1035</v>
      </c>
      <c r="L373" s="4">
        <v>0</v>
      </c>
      <c r="M373" s="26">
        <v>0</v>
      </c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3" t="s">
        <v>569</v>
      </c>
      <c r="B374" s="23" t="s">
        <v>1027</v>
      </c>
      <c r="C374" s="23" t="s">
        <v>624</v>
      </c>
      <c r="D374" s="18" t="s">
        <v>1036</v>
      </c>
      <c r="E374" s="4">
        <v>1</v>
      </c>
      <c r="F374" s="4">
        <v>7</v>
      </c>
      <c r="G374" s="4">
        <v>1</v>
      </c>
      <c r="H374" s="4">
        <v>0</v>
      </c>
      <c r="I374" s="4">
        <v>32</v>
      </c>
      <c r="J374" s="4">
        <v>0</v>
      </c>
      <c r="K374" s="4" t="s">
        <v>1037</v>
      </c>
      <c r="L374" s="4">
        <v>0</v>
      </c>
      <c r="M374" s="26">
        <v>0</v>
      </c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3" t="s">
        <v>569</v>
      </c>
      <c r="B375" s="23" t="s">
        <v>1038</v>
      </c>
      <c r="C375" s="23" t="s">
        <v>854</v>
      </c>
      <c r="D375" s="18" t="s">
        <v>1039</v>
      </c>
      <c r="E375" s="4">
        <v>1</v>
      </c>
      <c r="F375" s="4">
        <v>11</v>
      </c>
      <c r="G375" s="4">
        <v>0</v>
      </c>
      <c r="H375" s="4">
        <v>0</v>
      </c>
      <c r="I375" s="4">
        <v>9</v>
      </c>
      <c r="J375" s="4">
        <v>0</v>
      </c>
      <c r="K375" s="10" t="s">
        <v>1040</v>
      </c>
      <c r="L375" s="4">
        <v>0</v>
      </c>
      <c r="M375" s="4">
        <v>11</v>
      </c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3" t="s">
        <v>569</v>
      </c>
      <c r="B376" s="23" t="s">
        <v>1038</v>
      </c>
      <c r="C376" s="23" t="s">
        <v>578</v>
      </c>
      <c r="D376" s="18" t="s">
        <v>1041</v>
      </c>
      <c r="E376" s="4">
        <v>1</v>
      </c>
      <c r="F376" s="4">
        <v>15</v>
      </c>
      <c r="G376" s="4">
        <v>0</v>
      </c>
      <c r="H376" s="4">
        <v>0</v>
      </c>
      <c r="I376" s="4">
        <v>25</v>
      </c>
      <c r="J376" s="4">
        <v>0</v>
      </c>
      <c r="K376" s="14" t="s">
        <v>1042</v>
      </c>
      <c r="L376" s="4">
        <v>0</v>
      </c>
      <c r="M376" s="4">
        <v>15</v>
      </c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3" t="s">
        <v>569</v>
      </c>
      <c r="B377" s="23" t="s">
        <v>1043</v>
      </c>
      <c r="C377" s="23" t="s">
        <v>587</v>
      </c>
      <c r="D377" s="18" t="s">
        <v>1044</v>
      </c>
      <c r="E377" s="4">
        <v>1</v>
      </c>
      <c r="F377" s="4">
        <v>4</v>
      </c>
      <c r="G377" s="4">
        <v>0</v>
      </c>
      <c r="H377" s="4">
        <v>2</v>
      </c>
      <c r="I377" s="4">
        <v>1</v>
      </c>
      <c r="J377" s="4">
        <v>0</v>
      </c>
      <c r="K377" s="4" t="s">
        <v>1045</v>
      </c>
      <c r="L377" s="4">
        <v>0</v>
      </c>
      <c r="M377" s="26">
        <v>0</v>
      </c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3" t="s">
        <v>569</v>
      </c>
      <c r="B378" s="23" t="s">
        <v>1046</v>
      </c>
      <c r="C378" s="23" t="s">
        <v>1047</v>
      </c>
      <c r="D378" s="18" t="s">
        <v>1048</v>
      </c>
      <c r="E378" s="4">
        <v>0</v>
      </c>
      <c r="F378" s="4">
        <v>7</v>
      </c>
      <c r="G378" s="4">
        <v>1</v>
      </c>
      <c r="H378" s="4">
        <v>0</v>
      </c>
      <c r="I378" s="4">
        <v>0</v>
      </c>
      <c r="J378" s="4">
        <v>0</v>
      </c>
      <c r="K378" s="4" t="s">
        <v>1049</v>
      </c>
      <c r="L378" s="4">
        <v>0</v>
      </c>
      <c r="M378" s="4">
        <v>1</v>
      </c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3" t="s">
        <v>569</v>
      </c>
      <c r="B379" s="23" t="s">
        <v>1046</v>
      </c>
      <c r="C379" s="23" t="s">
        <v>1050</v>
      </c>
      <c r="D379" s="18" t="s">
        <v>1051</v>
      </c>
      <c r="E379" s="4">
        <v>0</v>
      </c>
      <c r="F379" s="4">
        <v>3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1</v>
      </c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17" t="s">
        <v>1052</v>
      </c>
      <c r="B380" s="17" t="s">
        <v>1053</v>
      </c>
      <c r="C380" s="17" t="s">
        <v>1054</v>
      </c>
      <c r="D380" s="18" t="s">
        <v>1055</v>
      </c>
      <c r="E380" s="4">
        <v>1</v>
      </c>
      <c r="F380" s="4">
        <v>0</v>
      </c>
      <c r="G380" s="4">
        <v>0</v>
      </c>
      <c r="H380" s="4">
        <v>10</v>
      </c>
      <c r="I380" s="4">
        <v>11</v>
      </c>
      <c r="J380" s="4">
        <v>0</v>
      </c>
      <c r="K380" s="4" t="s">
        <v>1056</v>
      </c>
      <c r="L380" s="4">
        <v>0</v>
      </c>
      <c r="M380" s="27" t="e">
        <f>IF(F380=#REF!,"0","Revisar")</f>
        <v>#REF!</v>
      </c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17" t="s">
        <v>1052</v>
      </c>
      <c r="B381" s="17" t="s">
        <v>1053</v>
      </c>
      <c r="C381" s="17" t="s">
        <v>1054</v>
      </c>
      <c r="D381" s="18" t="s">
        <v>1057</v>
      </c>
      <c r="E381" s="4">
        <v>1</v>
      </c>
      <c r="F381" s="4">
        <v>0</v>
      </c>
      <c r="G381" s="4">
        <v>0</v>
      </c>
      <c r="H381" s="4">
        <v>10</v>
      </c>
      <c r="I381" s="4">
        <v>11</v>
      </c>
      <c r="J381" s="4">
        <v>0</v>
      </c>
      <c r="K381" s="21" t="s">
        <v>1056</v>
      </c>
      <c r="L381" s="4">
        <v>0</v>
      </c>
      <c r="M381" s="27" t="e">
        <f>IF(F381=#REF!,"0","Revisar")</f>
        <v>#REF!</v>
      </c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17" t="s">
        <v>1052</v>
      </c>
      <c r="B382" s="17" t="s">
        <v>167</v>
      </c>
      <c r="C382" s="17" t="s">
        <v>1059</v>
      </c>
      <c r="D382" s="32" t="s">
        <v>1060</v>
      </c>
      <c r="E382" s="4">
        <v>1</v>
      </c>
      <c r="F382" s="4">
        <v>12</v>
      </c>
      <c r="G382" s="4">
        <v>2</v>
      </c>
      <c r="H382" s="4">
        <v>0</v>
      </c>
      <c r="I382" s="4">
        <v>37</v>
      </c>
      <c r="J382" s="4">
        <v>0</v>
      </c>
      <c r="K382" s="4" t="s">
        <v>1061</v>
      </c>
      <c r="L382" s="4">
        <v>0</v>
      </c>
      <c r="M382" s="26">
        <v>0</v>
      </c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17" t="s">
        <v>1052</v>
      </c>
      <c r="B383" s="17" t="s">
        <v>1062</v>
      </c>
      <c r="C383" s="17" t="s">
        <v>1063</v>
      </c>
      <c r="D383" s="32" t="s">
        <v>1064</v>
      </c>
      <c r="E383" s="4">
        <v>1</v>
      </c>
      <c r="F383" s="4">
        <v>18</v>
      </c>
      <c r="G383" s="4">
        <v>2</v>
      </c>
      <c r="H383" s="4">
        <v>7</v>
      </c>
      <c r="I383" s="4">
        <v>5</v>
      </c>
      <c r="J383" s="4">
        <v>0</v>
      </c>
      <c r="K383" s="20" t="s">
        <v>1065</v>
      </c>
      <c r="L383" s="4">
        <v>0</v>
      </c>
      <c r="M383" s="4">
        <v>1</v>
      </c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17" t="s">
        <v>1052</v>
      </c>
      <c r="B384" s="17" t="s">
        <v>1066</v>
      </c>
      <c r="C384" s="17" t="s">
        <v>1067</v>
      </c>
      <c r="D384" s="32" t="s">
        <v>1068</v>
      </c>
      <c r="E384" s="4">
        <v>1</v>
      </c>
      <c r="F384" s="4">
        <v>21</v>
      </c>
      <c r="G384" s="4">
        <v>0</v>
      </c>
      <c r="H384" s="4">
        <v>26</v>
      </c>
      <c r="I384" s="4">
        <v>57</v>
      </c>
      <c r="J384" s="4">
        <v>13</v>
      </c>
      <c r="K384" s="4" t="s">
        <v>1069</v>
      </c>
      <c r="L384" s="4">
        <v>0</v>
      </c>
      <c r="M384" s="4">
        <v>2</v>
      </c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17" t="s">
        <v>1052</v>
      </c>
      <c r="B385" s="17" t="s">
        <v>1066</v>
      </c>
      <c r="C385" s="17" t="s">
        <v>1067</v>
      </c>
      <c r="D385" s="18" t="s">
        <v>1070</v>
      </c>
      <c r="E385" s="4">
        <v>1</v>
      </c>
      <c r="F385" s="4">
        <v>32</v>
      </c>
      <c r="G385" s="4">
        <v>0</v>
      </c>
      <c r="H385" s="4">
        <v>26</v>
      </c>
      <c r="I385" s="4">
        <v>62</v>
      </c>
      <c r="J385" s="4">
        <v>14</v>
      </c>
      <c r="K385" s="13" t="s">
        <v>1071</v>
      </c>
      <c r="L385" s="4">
        <v>0</v>
      </c>
      <c r="M385" s="4">
        <v>2</v>
      </c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17" t="s">
        <v>1052</v>
      </c>
      <c r="B386" s="17" t="s">
        <v>1066</v>
      </c>
      <c r="C386" s="17" t="s">
        <v>1072</v>
      </c>
      <c r="D386" s="18" t="s">
        <v>1073</v>
      </c>
      <c r="E386" s="4">
        <v>1</v>
      </c>
      <c r="F386" s="4">
        <v>28</v>
      </c>
      <c r="G386" s="4">
        <v>1</v>
      </c>
      <c r="H386" s="4">
        <v>25</v>
      </c>
      <c r="I386" s="4">
        <v>43</v>
      </c>
      <c r="J386" s="4">
        <v>6</v>
      </c>
      <c r="K386" s="20" t="s">
        <v>1074</v>
      </c>
      <c r="L386" s="4">
        <v>0</v>
      </c>
      <c r="M386" s="4">
        <v>1</v>
      </c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17" t="s">
        <v>1052</v>
      </c>
      <c r="B387" s="17" t="s">
        <v>1075</v>
      </c>
      <c r="C387" s="17" t="s">
        <v>1076</v>
      </c>
      <c r="D387" s="18" t="s">
        <v>1077</v>
      </c>
      <c r="E387" s="4">
        <v>1</v>
      </c>
      <c r="F387" s="4">
        <v>0</v>
      </c>
      <c r="G387" s="4">
        <v>0</v>
      </c>
      <c r="H387" s="4">
        <v>1</v>
      </c>
      <c r="I387" s="4">
        <v>15</v>
      </c>
      <c r="J387" s="4">
        <v>0</v>
      </c>
      <c r="K387" s="4" t="s">
        <v>1078</v>
      </c>
      <c r="L387" s="4">
        <v>0</v>
      </c>
      <c r="M387" s="27" t="e">
        <f>IF(F387=#REF!,"0","Revisar")</f>
        <v>#REF!</v>
      </c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17" t="s">
        <v>1052</v>
      </c>
      <c r="B388" s="17" t="s">
        <v>1079</v>
      </c>
      <c r="C388" s="17" t="s">
        <v>1080</v>
      </c>
      <c r="D388" s="18" t="s">
        <v>1081</v>
      </c>
      <c r="E388" s="4">
        <v>1</v>
      </c>
      <c r="F388" s="4">
        <v>3</v>
      </c>
      <c r="G388" s="4">
        <v>1</v>
      </c>
      <c r="H388" s="4">
        <v>9</v>
      </c>
      <c r="I388" s="4">
        <v>31</v>
      </c>
      <c r="J388" s="4">
        <v>0</v>
      </c>
      <c r="K388" s="4" t="s">
        <v>837</v>
      </c>
      <c r="L388" s="4">
        <v>0</v>
      </c>
      <c r="M388" s="26">
        <v>0</v>
      </c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17" t="s">
        <v>1052</v>
      </c>
      <c r="B389" s="17" t="s">
        <v>1079</v>
      </c>
      <c r="C389" s="17" t="s">
        <v>1058</v>
      </c>
      <c r="D389" s="18" t="s">
        <v>1082</v>
      </c>
      <c r="E389" s="4">
        <v>1</v>
      </c>
      <c r="F389" s="4">
        <v>2</v>
      </c>
      <c r="G389" s="4">
        <v>1</v>
      </c>
      <c r="H389" s="4">
        <v>8</v>
      </c>
      <c r="I389" s="4">
        <v>32</v>
      </c>
      <c r="J389" s="4">
        <v>0</v>
      </c>
      <c r="K389" s="4" t="s">
        <v>1083</v>
      </c>
      <c r="L389" s="4">
        <v>0</v>
      </c>
      <c r="M389" s="26">
        <v>0</v>
      </c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17" t="s">
        <v>1052</v>
      </c>
      <c r="B390" s="17" t="s">
        <v>1079</v>
      </c>
      <c r="C390" s="17" t="s">
        <v>1058</v>
      </c>
      <c r="D390" s="18" t="s">
        <v>1084</v>
      </c>
      <c r="E390" s="4">
        <v>1</v>
      </c>
      <c r="F390" s="4">
        <v>1</v>
      </c>
      <c r="G390" s="4">
        <v>1</v>
      </c>
      <c r="H390" s="4">
        <v>8</v>
      </c>
      <c r="I390" s="4">
        <v>34</v>
      </c>
      <c r="J390" s="4">
        <v>0</v>
      </c>
      <c r="K390" s="4" t="s">
        <v>1015</v>
      </c>
      <c r="L390" s="4">
        <v>0</v>
      </c>
      <c r="M390" s="26">
        <v>0</v>
      </c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17" t="s">
        <v>1052</v>
      </c>
      <c r="B391" s="17" t="s">
        <v>1079</v>
      </c>
      <c r="C391" s="17" t="s">
        <v>1085</v>
      </c>
      <c r="D391" s="18" t="s">
        <v>1086</v>
      </c>
      <c r="E391" s="4">
        <v>1</v>
      </c>
      <c r="F391" s="4">
        <v>6</v>
      </c>
      <c r="G391" s="4">
        <v>2</v>
      </c>
      <c r="H391" s="4">
        <v>7</v>
      </c>
      <c r="I391" s="4">
        <v>31</v>
      </c>
      <c r="J391" s="4">
        <v>0</v>
      </c>
      <c r="K391" s="20" t="s">
        <v>1087</v>
      </c>
      <c r="L391" s="4">
        <v>0</v>
      </c>
      <c r="M391" s="26">
        <v>0</v>
      </c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17" t="s">
        <v>1052</v>
      </c>
      <c r="B392" s="17" t="s">
        <v>1079</v>
      </c>
      <c r="C392" s="17" t="s">
        <v>1085</v>
      </c>
      <c r="D392" s="18" t="s">
        <v>1088</v>
      </c>
      <c r="E392" s="4">
        <v>1</v>
      </c>
      <c r="F392" s="4">
        <v>1</v>
      </c>
      <c r="G392" s="4">
        <v>1</v>
      </c>
      <c r="H392" s="4">
        <v>17</v>
      </c>
      <c r="I392" s="4">
        <v>41</v>
      </c>
      <c r="J392" s="4">
        <v>0</v>
      </c>
      <c r="K392" s="4" t="s">
        <v>1089</v>
      </c>
      <c r="L392" s="4">
        <v>0</v>
      </c>
      <c r="M392" s="26">
        <v>0</v>
      </c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17" t="s">
        <v>1052</v>
      </c>
      <c r="B393" s="17" t="s">
        <v>1090</v>
      </c>
      <c r="C393" s="17" t="s">
        <v>1091</v>
      </c>
      <c r="D393" s="32" t="s">
        <v>1092</v>
      </c>
      <c r="E393" s="4">
        <v>1</v>
      </c>
      <c r="F393" s="4">
        <v>4</v>
      </c>
      <c r="G393" s="4">
        <v>0</v>
      </c>
      <c r="H393" s="4">
        <v>1</v>
      </c>
      <c r="I393" s="4">
        <v>9</v>
      </c>
      <c r="J393" s="4">
        <v>0</v>
      </c>
      <c r="K393" s="4" t="s">
        <v>1093</v>
      </c>
      <c r="L393" s="4">
        <v>2</v>
      </c>
      <c r="M393" s="26">
        <v>0</v>
      </c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17" t="s">
        <v>1052</v>
      </c>
      <c r="B394" s="17" t="s">
        <v>1094</v>
      </c>
      <c r="C394" s="17" t="s">
        <v>1095</v>
      </c>
      <c r="D394" s="18" t="s">
        <v>1096</v>
      </c>
      <c r="E394" s="4">
        <v>1</v>
      </c>
      <c r="F394" s="4">
        <v>19</v>
      </c>
      <c r="G394" s="4">
        <v>1</v>
      </c>
      <c r="H394" s="4">
        <v>0</v>
      </c>
      <c r="I394" s="4">
        <v>27</v>
      </c>
      <c r="J394" s="4">
        <v>0</v>
      </c>
      <c r="K394" s="20" t="s">
        <v>1097</v>
      </c>
      <c r="L394" s="4">
        <v>0</v>
      </c>
      <c r="M394" s="26">
        <v>0</v>
      </c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17" t="s">
        <v>1052</v>
      </c>
      <c r="B395" s="17" t="s">
        <v>1098</v>
      </c>
      <c r="C395" s="17" t="s">
        <v>1072</v>
      </c>
      <c r="D395" s="18" t="s">
        <v>1099</v>
      </c>
      <c r="E395" s="4">
        <v>1</v>
      </c>
      <c r="F395" s="4">
        <v>22</v>
      </c>
      <c r="G395" s="4">
        <v>0</v>
      </c>
      <c r="H395" s="4">
        <v>0</v>
      </c>
      <c r="I395" s="4">
        <v>35</v>
      </c>
      <c r="J395" s="4">
        <v>0</v>
      </c>
      <c r="K395" s="4" t="s">
        <v>1100</v>
      </c>
      <c r="L395" s="4">
        <v>0</v>
      </c>
      <c r="M395" s="26">
        <v>0</v>
      </c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17" t="s">
        <v>1052</v>
      </c>
      <c r="B396" s="17" t="s">
        <v>1098</v>
      </c>
      <c r="C396" s="17" t="s">
        <v>1072</v>
      </c>
      <c r="D396" s="32" t="s">
        <v>1101</v>
      </c>
      <c r="E396" s="4">
        <v>1</v>
      </c>
      <c r="F396" s="4">
        <v>22</v>
      </c>
      <c r="G396" s="4">
        <v>0</v>
      </c>
      <c r="H396" s="4">
        <v>0</v>
      </c>
      <c r="I396" s="4">
        <v>32</v>
      </c>
      <c r="J396" s="4">
        <v>0</v>
      </c>
      <c r="K396" s="4" t="s">
        <v>1102</v>
      </c>
      <c r="L396" s="4">
        <v>0</v>
      </c>
      <c r="M396" s="26">
        <v>0</v>
      </c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17" t="s">
        <v>1052</v>
      </c>
      <c r="B397" s="17" t="s">
        <v>1098</v>
      </c>
      <c r="C397" s="17" t="s">
        <v>1076</v>
      </c>
      <c r="D397" s="18" t="s">
        <v>1103</v>
      </c>
      <c r="E397" s="4">
        <v>1</v>
      </c>
      <c r="F397" s="4">
        <v>40</v>
      </c>
      <c r="G397" s="4">
        <v>0</v>
      </c>
      <c r="H397" s="4">
        <v>1</v>
      </c>
      <c r="I397" s="4">
        <v>41</v>
      </c>
      <c r="J397" s="4">
        <v>1</v>
      </c>
      <c r="K397" s="4" t="s">
        <v>1104</v>
      </c>
      <c r="L397" s="4">
        <v>1</v>
      </c>
      <c r="M397" s="26">
        <v>0</v>
      </c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17" t="s">
        <v>1052</v>
      </c>
      <c r="B398" s="17" t="s">
        <v>1105</v>
      </c>
      <c r="C398" s="17" t="s">
        <v>1106</v>
      </c>
      <c r="D398" s="32" t="s">
        <v>1107</v>
      </c>
      <c r="E398" s="4">
        <v>1</v>
      </c>
      <c r="F398" s="4">
        <v>0</v>
      </c>
      <c r="G398" s="4">
        <v>0</v>
      </c>
      <c r="H398" s="4">
        <v>14</v>
      </c>
      <c r="I398" s="4">
        <v>28</v>
      </c>
      <c r="J398" s="4">
        <v>0</v>
      </c>
      <c r="K398" s="4" t="s">
        <v>1108</v>
      </c>
      <c r="L398" s="4">
        <v>0</v>
      </c>
      <c r="M398" s="27" t="e">
        <f>IF(F398=#REF!,"0","Revisar")</f>
        <v>#REF!</v>
      </c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17" t="s">
        <v>1052</v>
      </c>
      <c r="B399" s="17" t="s">
        <v>1105</v>
      </c>
      <c r="C399" s="17" t="s">
        <v>1106</v>
      </c>
      <c r="D399" s="18" t="s">
        <v>1109</v>
      </c>
      <c r="E399" s="4">
        <v>1</v>
      </c>
      <c r="F399" s="4">
        <v>0</v>
      </c>
      <c r="G399" s="4">
        <v>0</v>
      </c>
      <c r="H399" s="4">
        <v>12</v>
      </c>
      <c r="I399" s="4">
        <v>24</v>
      </c>
      <c r="J399" s="4">
        <v>0</v>
      </c>
      <c r="K399" s="4" t="s">
        <v>1110</v>
      </c>
      <c r="L399" s="4">
        <v>0</v>
      </c>
      <c r="M399" s="27" t="e">
        <f>IF(F399=#REF!,"0","Revisar")</f>
        <v>#REF!</v>
      </c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17" t="s">
        <v>1052</v>
      </c>
      <c r="B400" s="17" t="s">
        <v>1105</v>
      </c>
      <c r="C400" s="17" t="s">
        <v>1106</v>
      </c>
      <c r="D400" s="18" t="s">
        <v>1111</v>
      </c>
      <c r="E400" s="4">
        <v>1</v>
      </c>
      <c r="F400" s="4">
        <v>2</v>
      </c>
      <c r="G400" s="4">
        <v>0</v>
      </c>
      <c r="H400" s="4">
        <v>14</v>
      </c>
      <c r="I400" s="4">
        <v>34</v>
      </c>
      <c r="J400" s="4">
        <v>0</v>
      </c>
      <c r="K400" s="4" t="s">
        <v>1112</v>
      </c>
      <c r="L400" s="4">
        <v>0</v>
      </c>
      <c r="M400" s="26">
        <v>0</v>
      </c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17" t="s">
        <v>1052</v>
      </c>
      <c r="B401" s="17" t="s">
        <v>1113</v>
      </c>
      <c r="C401" s="17" t="s">
        <v>1114</v>
      </c>
      <c r="D401" s="32" t="s">
        <v>1115</v>
      </c>
      <c r="E401" s="4">
        <v>1</v>
      </c>
      <c r="F401" s="4">
        <v>20</v>
      </c>
      <c r="G401" s="4">
        <v>3</v>
      </c>
      <c r="H401" s="4">
        <v>9</v>
      </c>
      <c r="I401" s="4">
        <v>88</v>
      </c>
      <c r="J401" s="4">
        <v>0</v>
      </c>
      <c r="K401" s="4" t="s">
        <v>1116</v>
      </c>
      <c r="L401" s="4">
        <v>0</v>
      </c>
      <c r="M401" s="4">
        <v>12</v>
      </c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17" t="s">
        <v>1052</v>
      </c>
      <c r="B402" s="17" t="s">
        <v>1113</v>
      </c>
      <c r="C402" s="17" t="s">
        <v>1114</v>
      </c>
      <c r="D402" s="18" t="s">
        <v>1117</v>
      </c>
      <c r="E402" s="4">
        <v>1</v>
      </c>
      <c r="F402" s="4">
        <v>14</v>
      </c>
      <c r="G402" s="4">
        <v>3</v>
      </c>
      <c r="H402" s="4">
        <v>0</v>
      </c>
      <c r="I402" s="4">
        <v>46</v>
      </c>
      <c r="J402" s="4">
        <v>0</v>
      </c>
      <c r="K402" s="4" t="s">
        <v>1118</v>
      </c>
      <c r="L402" s="4">
        <v>0</v>
      </c>
      <c r="M402" s="4">
        <v>14</v>
      </c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17" t="s">
        <v>1052</v>
      </c>
      <c r="B403" s="17" t="s">
        <v>1113</v>
      </c>
      <c r="C403" s="17" t="s">
        <v>1119</v>
      </c>
      <c r="D403" s="32" t="s">
        <v>1120</v>
      </c>
      <c r="E403" s="4">
        <v>1</v>
      </c>
      <c r="F403" s="4">
        <v>14</v>
      </c>
      <c r="G403" s="4">
        <v>3</v>
      </c>
      <c r="H403" s="4">
        <v>5</v>
      </c>
      <c r="I403" s="4">
        <v>46</v>
      </c>
      <c r="J403" s="4">
        <v>0</v>
      </c>
      <c r="K403" s="4" t="s">
        <v>1121</v>
      </c>
      <c r="L403" s="5"/>
      <c r="M403" s="4">
        <v>8</v>
      </c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17" t="s">
        <v>1052</v>
      </c>
      <c r="B404" s="17" t="s">
        <v>1122</v>
      </c>
      <c r="C404" s="17" t="s">
        <v>1058</v>
      </c>
      <c r="D404" s="32" t="s">
        <v>1123</v>
      </c>
      <c r="E404" s="4">
        <v>1</v>
      </c>
      <c r="F404" s="4">
        <v>13</v>
      </c>
      <c r="G404" s="4">
        <v>0</v>
      </c>
      <c r="H404" s="4">
        <v>0</v>
      </c>
      <c r="I404" s="4">
        <v>22</v>
      </c>
      <c r="J404" s="4">
        <v>0</v>
      </c>
      <c r="K404" s="4" t="s">
        <v>1124</v>
      </c>
      <c r="L404" s="4">
        <v>0</v>
      </c>
      <c r="M404" s="26">
        <v>0</v>
      </c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17" t="s">
        <v>1052</v>
      </c>
      <c r="B405" s="17" t="s">
        <v>122</v>
      </c>
      <c r="C405" s="17" t="s">
        <v>1125</v>
      </c>
      <c r="D405" s="32" t="s">
        <v>1126</v>
      </c>
      <c r="E405" s="4">
        <v>1</v>
      </c>
      <c r="F405" s="4">
        <v>23</v>
      </c>
      <c r="G405" s="4">
        <v>0</v>
      </c>
      <c r="H405" s="4">
        <v>1</v>
      </c>
      <c r="I405" s="4">
        <v>10</v>
      </c>
      <c r="J405" s="4">
        <v>0</v>
      </c>
      <c r="K405" s="4" t="s">
        <v>1127</v>
      </c>
      <c r="L405" s="4">
        <v>0</v>
      </c>
      <c r="M405" s="4">
        <v>16</v>
      </c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17" t="s">
        <v>1052</v>
      </c>
      <c r="B406" s="17" t="s">
        <v>1128</v>
      </c>
      <c r="C406" s="17" t="s">
        <v>1129</v>
      </c>
      <c r="D406" s="32" t="s">
        <v>1130</v>
      </c>
      <c r="E406" s="4">
        <v>1</v>
      </c>
      <c r="F406" s="4">
        <v>24</v>
      </c>
      <c r="G406" s="4">
        <v>0</v>
      </c>
      <c r="H406" s="4">
        <v>0</v>
      </c>
      <c r="I406" s="4">
        <v>8</v>
      </c>
      <c r="J406" s="4">
        <v>0</v>
      </c>
      <c r="K406" s="4" t="s">
        <v>1131</v>
      </c>
      <c r="L406" s="4">
        <v>0</v>
      </c>
      <c r="M406" s="26">
        <v>0</v>
      </c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17" t="s">
        <v>1052</v>
      </c>
      <c r="B407" s="17" t="s">
        <v>1128</v>
      </c>
      <c r="C407" s="17" t="s">
        <v>1129</v>
      </c>
      <c r="D407" s="18" t="s">
        <v>1132</v>
      </c>
      <c r="E407" s="4">
        <v>1</v>
      </c>
      <c r="F407" s="4">
        <v>24</v>
      </c>
      <c r="G407" s="4">
        <v>0</v>
      </c>
      <c r="H407" s="4">
        <v>0</v>
      </c>
      <c r="I407" s="4">
        <v>6</v>
      </c>
      <c r="J407" s="4">
        <v>0</v>
      </c>
      <c r="K407" s="4" t="s">
        <v>1133</v>
      </c>
      <c r="L407" s="4">
        <v>0</v>
      </c>
      <c r="M407" s="26">
        <v>0</v>
      </c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17" t="s">
        <v>1052</v>
      </c>
      <c r="B408" s="17" t="s">
        <v>1128</v>
      </c>
      <c r="C408" s="17" t="s">
        <v>1129</v>
      </c>
      <c r="D408" s="18" t="s">
        <v>1134</v>
      </c>
      <c r="E408" s="4">
        <v>1</v>
      </c>
      <c r="F408" s="4">
        <v>23</v>
      </c>
      <c r="G408" s="4">
        <v>0</v>
      </c>
      <c r="H408" s="4">
        <v>0</v>
      </c>
      <c r="I408" s="4">
        <v>6</v>
      </c>
      <c r="J408" s="4">
        <v>0</v>
      </c>
      <c r="K408" s="4" t="s">
        <v>418</v>
      </c>
      <c r="L408" s="4">
        <v>0</v>
      </c>
      <c r="M408" s="26">
        <v>0</v>
      </c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17" t="s">
        <v>1052</v>
      </c>
      <c r="B409" s="17" t="s">
        <v>1135</v>
      </c>
      <c r="C409" s="17" t="s">
        <v>1136</v>
      </c>
      <c r="D409" s="18" t="s">
        <v>1137</v>
      </c>
      <c r="E409" s="4">
        <v>1</v>
      </c>
      <c r="F409" s="4">
        <v>23</v>
      </c>
      <c r="G409" s="4">
        <v>1</v>
      </c>
      <c r="H409" s="4">
        <v>0</v>
      </c>
      <c r="I409" s="4">
        <v>36</v>
      </c>
      <c r="J409" s="4">
        <v>0</v>
      </c>
      <c r="K409" s="4" t="s">
        <v>1138</v>
      </c>
      <c r="L409" s="4">
        <v>0</v>
      </c>
      <c r="M409" s="4">
        <v>1</v>
      </c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17" t="s">
        <v>1052</v>
      </c>
      <c r="B410" s="17" t="s">
        <v>1135</v>
      </c>
      <c r="C410" s="17" t="s">
        <v>1139</v>
      </c>
      <c r="D410" s="32" t="s">
        <v>1140</v>
      </c>
      <c r="E410" s="4">
        <v>1</v>
      </c>
      <c r="F410" s="4">
        <v>13</v>
      </c>
      <c r="G410" s="4">
        <v>4</v>
      </c>
      <c r="H410" s="4">
        <v>0</v>
      </c>
      <c r="I410" s="4">
        <v>29</v>
      </c>
      <c r="J410" s="4">
        <v>0</v>
      </c>
      <c r="K410" s="4" t="s">
        <v>1141</v>
      </c>
      <c r="L410" s="4">
        <v>0</v>
      </c>
      <c r="M410" s="4">
        <v>1</v>
      </c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17" t="s">
        <v>1052</v>
      </c>
      <c r="B411" s="17" t="s">
        <v>1142</v>
      </c>
      <c r="C411" s="17" t="s">
        <v>1143</v>
      </c>
      <c r="D411" s="32" t="s">
        <v>1144</v>
      </c>
      <c r="E411" s="4">
        <v>1</v>
      </c>
      <c r="F411" s="4">
        <v>13</v>
      </c>
      <c r="G411" s="4">
        <v>0</v>
      </c>
      <c r="H411" s="4">
        <v>1</v>
      </c>
      <c r="I411" s="4">
        <v>17</v>
      </c>
      <c r="J411" s="4">
        <v>0</v>
      </c>
      <c r="K411" s="4" t="s">
        <v>1145</v>
      </c>
      <c r="L411" s="4">
        <v>1</v>
      </c>
      <c r="M411" s="4">
        <v>7</v>
      </c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17" t="s">
        <v>1052</v>
      </c>
      <c r="B412" s="17" t="s">
        <v>1142</v>
      </c>
      <c r="C412" s="17" t="s">
        <v>1146</v>
      </c>
      <c r="D412" s="18" t="s">
        <v>1147</v>
      </c>
      <c r="E412" s="4">
        <v>1</v>
      </c>
      <c r="F412" s="4">
        <v>15</v>
      </c>
      <c r="G412" s="4">
        <v>0</v>
      </c>
      <c r="H412" s="4">
        <v>2</v>
      </c>
      <c r="I412" s="4">
        <v>9</v>
      </c>
      <c r="J412" s="4">
        <v>0</v>
      </c>
      <c r="K412" s="4" t="s">
        <v>1148</v>
      </c>
      <c r="L412" s="4">
        <v>0</v>
      </c>
      <c r="M412" s="4">
        <v>13</v>
      </c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17" t="s">
        <v>1052</v>
      </c>
      <c r="B413" s="17" t="s">
        <v>1142</v>
      </c>
      <c r="C413" s="17" t="s">
        <v>1146</v>
      </c>
      <c r="D413" s="18" t="s">
        <v>1149</v>
      </c>
      <c r="E413" s="4">
        <v>1</v>
      </c>
      <c r="F413" s="4">
        <v>15</v>
      </c>
      <c r="G413" s="4">
        <v>0</v>
      </c>
      <c r="H413" s="4">
        <v>2</v>
      </c>
      <c r="I413" s="4">
        <v>12</v>
      </c>
      <c r="J413" s="4">
        <v>0</v>
      </c>
      <c r="K413" s="4" t="s">
        <v>1150</v>
      </c>
      <c r="L413" s="4">
        <v>0</v>
      </c>
      <c r="M413" s="4">
        <v>12</v>
      </c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17" t="s">
        <v>1052</v>
      </c>
      <c r="B414" s="17" t="s">
        <v>1151</v>
      </c>
      <c r="C414" s="17" t="s">
        <v>1136</v>
      </c>
      <c r="D414" s="18" t="s">
        <v>1152</v>
      </c>
      <c r="E414" s="4">
        <v>1</v>
      </c>
      <c r="F414" s="4">
        <v>16</v>
      </c>
      <c r="G414" s="4">
        <v>1</v>
      </c>
      <c r="H414" s="4">
        <v>0</v>
      </c>
      <c r="I414" s="4">
        <v>31</v>
      </c>
      <c r="J414" s="4">
        <v>0</v>
      </c>
      <c r="K414" s="4" t="s">
        <v>320</v>
      </c>
      <c r="L414" s="4">
        <v>0</v>
      </c>
      <c r="M414" s="26">
        <v>0</v>
      </c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17" t="s">
        <v>1052</v>
      </c>
      <c r="B415" s="17" t="s">
        <v>1151</v>
      </c>
      <c r="C415" s="17" t="s">
        <v>1136</v>
      </c>
      <c r="D415" s="18" t="s">
        <v>1153</v>
      </c>
      <c r="E415" s="4">
        <v>1</v>
      </c>
      <c r="F415" s="4">
        <v>15</v>
      </c>
      <c r="G415" s="4">
        <v>1</v>
      </c>
      <c r="H415" s="4">
        <v>1</v>
      </c>
      <c r="I415" s="4">
        <v>36</v>
      </c>
      <c r="J415" s="4">
        <v>0</v>
      </c>
      <c r="K415" s="4" t="s">
        <v>187</v>
      </c>
      <c r="L415" s="4">
        <v>0</v>
      </c>
      <c r="M415" s="4">
        <v>1</v>
      </c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17" t="s">
        <v>1052</v>
      </c>
      <c r="B416" s="17" t="s">
        <v>1154</v>
      </c>
      <c r="C416" s="17" t="s">
        <v>1155</v>
      </c>
      <c r="D416" s="32" t="s">
        <v>1156</v>
      </c>
      <c r="E416" s="4">
        <v>1</v>
      </c>
      <c r="F416" s="4">
        <v>7</v>
      </c>
      <c r="G416" s="4">
        <v>3</v>
      </c>
      <c r="H416" s="4">
        <v>2</v>
      </c>
      <c r="I416" s="4">
        <v>4</v>
      </c>
      <c r="J416" s="4">
        <v>0</v>
      </c>
      <c r="K416" s="4" t="s">
        <v>1157</v>
      </c>
      <c r="L416" s="4">
        <v>0</v>
      </c>
      <c r="M416" s="26">
        <v>0</v>
      </c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17" t="s">
        <v>1052</v>
      </c>
      <c r="B417" s="17" t="s">
        <v>1154</v>
      </c>
      <c r="C417" s="17" t="s">
        <v>1158</v>
      </c>
      <c r="D417" s="32" t="s">
        <v>1159</v>
      </c>
      <c r="E417" s="4">
        <v>1</v>
      </c>
      <c r="F417" s="4">
        <v>5</v>
      </c>
      <c r="G417" s="4">
        <v>1</v>
      </c>
      <c r="H417" s="4">
        <v>2</v>
      </c>
      <c r="I417" s="4">
        <v>4</v>
      </c>
      <c r="J417" s="4">
        <v>0</v>
      </c>
      <c r="K417" s="4" t="s">
        <v>1160</v>
      </c>
      <c r="L417" s="4">
        <v>0</v>
      </c>
      <c r="M417" s="26">
        <v>0</v>
      </c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17" t="s">
        <v>1052</v>
      </c>
      <c r="B418" s="17" t="s">
        <v>1161</v>
      </c>
      <c r="C418" s="17" t="s">
        <v>1162</v>
      </c>
      <c r="D418" s="18" t="s">
        <v>1163</v>
      </c>
      <c r="E418" s="4">
        <v>1</v>
      </c>
      <c r="F418" s="4">
        <v>1</v>
      </c>
      <c r="G418" s="4">
        <v>1</v>
      </c>
      <c r="H418" s="4">
        <v>0</v>
      </c>
      <c r="I418" s="4">
        <v>24</v>
      </c>
      <c r="J418" s="4">
        <v>0</v>
      </c>
      <c r="K418" s="4" t="s">
        <v>1164</v>
      </c>
      <c r="L418" s="4">
        <v>0</v>
      </c>
      <c r="M418" s="26">
        <v>0</v>
      </c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17" t="s">
        <v>1052</v>
      </c>
      <c r="B419" s="17" t="s">
        <v>1165</v>
      </c>
      <c r="C419" s="17" t="s">
        <v>1166</v>
      </c>
      <c r="D419" s="32" t="s">
        <v>1167</v>
      </c>
      <c r="E419" s="4">
        <v>1</v>
      </c>
      <c r="F419" s="4">
        <v>4</v>
      </c>
      <c r="G419" s="4">
        <v>0</v>
      </c>
      <c r="H419" s="4">
        <v>1</v>
      </c>
      <c r="I419" s="4">
        <v>18</v>
      </c>
      <c r="J419" s="4">
        <v>2</v>
      </c>
      <c r="K419" s="20" t="s">
        <v>361</v>
      </c>
      <c r="L419" s="4">
        <v>0</v>
      </c>
      <c r="M419" s="4">
        <v>4</v>
      </c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17" t="s">
        <v>1052</v>
      </c>
      <c r="B420" s="17" t="s">
        <v>1168</v>
      </c>
      <c r="C420" s="17" t="s">
        <v>1169</v>
      </c>
      <c r="D420" s="32" t="s">
        <v>1170</v>
      </c>
      <c r="E420" s="4">
        <v>0</v>
      </c>
      <c r="F420" s="4">
        <v>35</v>
      </c>
      <c r="G420" s="4">
        <v>0</v>
      </c>
      <c r="H420" s="4">
        <v>0</v>
      </c>
      <c r="I420" s="4">
        <v>3</v>
      </c>
      <c r="J420" s="4">
        <v>0</v>
      </c>
      <c r="K420" s="4">
        <v>1.49</v>
      </c>
      <c r="L420" s="4">
        <v>0</v>
      </c>
      <c r="M420" s="26">
        <v>0</v>
      </c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17" t="s">
        <v>1052</v>
      </c>
      <c r="B421" s="17" t="s">
        <v>1171</v>
      </c>
      <c r="C421" s="17" t="s">
        <v>1172</v>
      </c>
      <c r="D421" s="32" t="s">
        <v>1173</v>
      </c>
      <c r="E421" s="4">
        <v>1</v>
      </c>
      <c r="F421" s="4">
        <v>0</v>
      </c>
      <c r="G421" s="4">
        <v>6</v>
      </c>
      <c r="H421" s="4">
        <v>0</v>
      </c>
      <c r="I421" s="4">
        <v>43</v>
      </c>
      <c r="J421" s="4">
        <v>1</v>
      </c>
      <c r="K421" s="4">
        <v>256.8</v>
      </c>
      <c r="L421" s="4">
        <v>0</v>
      </c>
      <c r="M421" s="27" t="e">
        <f>IF(F421=#REF!,"0","Revisar")</f>
        <v>#REF!</v>
      </c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17" t="s">
        <v>1052</v>
      </c>
      <c r="B422" s="17" t="s">
        <v>1174</v>
      </c>
      <c r="C422" s="17" t="s">
        <v>1175</v>
      </c>
      <c r="D422" s="18" t="s">
        <v>1176</v>
      </c>
      <c r="E422" s="4">
        <v>1</v>
      </c>
      <c r="F422" s="4">
        <v>13</v>
      </c>
      <c r="G422" s="4">
        <v>0</v>
      </c>
      <c r="H422" s="4">
        <v>3</v>
      </c>
      <c r="I422" s="4">
        <v>28</v>
      </c>
      <c r="J422" s="4">
        <v>0</v>
      </c>
      <c r="K422" s="4">
        <v>223.9</v>
      </c>
      <c r="L422" s="4">
        <v>0</v>
      </c>
      <c r="M422" s="26">
        <v>0</v>
      </c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17" t="s">
        <v>1052</v>
      </c>
      <c r="B423" s="17" t="s">
        <v>1174</v>
      </c>
      <c r="C423" s="17" t="s">
        <v>1177</v>
      </c>
      <c r="D423" s="18" t="s">
        <v>1178</v>
      </c>
      <c r="E423" s="4">
        <v>1</v>
      </c>
      <c r="F423" s="4">
        <v>10</v>
      </c>
      <c r="G423" s="4">
        <v>0</v>
      </c>
      <c r="H423" s="4">
        <v>0</v>
      </c>
      <c r="I423" s="4">
        <v>26</v>
      </c>
      <c r="J423" s="4">
        <v>0</v>
      </c>
      <c r="K423" s="4">
        <v>228.5</v>
      </c>
      <c r="L423" s="4">
        <v>0</v>
      </c>
      <c r="M423" s="26">
        <v>0</v>
      </c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17" t="s">
        <v>1052</v>
      </c>
      <c r="B424" s="17" t="s">
        <v>1179</v>
      </c>
      <c r="C424" s="17" t="s">
        <v>1180</v>
      </c>
      <c r="D424" s="18" t="s">
        <v>1181</v>
      </c>
      <c r="E424" s="4">
        <v>0</v>
      </c>
      <c r="F424" s="4">
        <v>9</v>
      </c>
      <c r="G424" s="4">
        <v>0</v>
      </c>
      <c r="H424" s="4">
        <v>0</v>
      </c>
      <c r="I424" s="4">
        <v>7</v>
      </c>
      <c r="J424" s="4">
        <v>0</v>
      </c>
      <c r="K424" s="4">
        <v>3.48</v>
      </c>
      <c r="L424" s="4">
        <v>0</v>
      </c>
      <c r="M424" s="26">
        <v>0</v>
      </c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17" t="s">
        <v>1052</v>
      </c>
      <c r="B425" s="17" t="s">
        <v>1182</v>
      </c>
      <c r="C425" s="17" t="s">
        <v>1183</v>
      </c>
      <c r="D425" s="18" t="s">
        <v>1184</v>
      </c>
      <c r="E425" s="4">
        <v>1</v>
      </c>
      <c r="F425" s="4">
        <v>12</v>
      </c>
      <c r="G425" s="4">
        <v>1</v>
      </c>
      <c r="H425" s="4">
        <v>0</v>
      </c>
      <c r="I425" s="4">
        <v>25</v>
      </c>
      <c r="J425" s="4">
        <v>5</v>
      </c>
      <c r="K425" s="4">
        <v>277.7</v>
      </c>
      <c r="L425" s="4">
        <v>1</v>
      </c>
      <c r="M425" s="26">
        <v>0</v>
      </c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"/>
      <c r="B426" s="2"/>
      <c r="C426" s="2"/>
      <c r="D426" s="2"/>
      <c r="E426" s="159"/>
      <c r="F426" s="22"/>
      <c r="G426" s="22"/>
      <c r="H426" s="22"/>
      <c r="I426" s="22"/>
      <c r="J426" s="22"/>
      <c r="K426" s="22"/>
      <c r="L426" s="22"/>
      <c r="M426" s="2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</sheetData>
  <autoFilter ref="A1:M425"/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X645"/>
  <sheetViews>
    <sheetView topLeftCell="B1" workbookViewId="0">
      <selection activeCell="C1" sqref="C1:C1048576"/>
    </sheetView>
  </sheetViews>
  <sheetFormatPr defaultColWidth="12.625" defaultRowHeight="14.25" x14ac:dyDescent="0.2"/>
  <cols>
    <col min="1" max="1" width="7.5" customWidth="1"/>
    <col min="2" max="2" width="7.25" customWidth="1"/>
    <col min="3" max="3" width="36.75" customWidth="1"/>
    <col min="4" max="4" width="16.875" customWidth="1"/>
    <col min="5" max="5" width="6.375" customWidth="1"/>
    <col min="6" max="6" width="7.75" customWidth="1"/>
    <col min="7" max="7" width="4.875" customWidth="1"/>
    <col min="8" max="8" width="4.25" customWidth="1"/>
    <col min="9" max="9" width="6.5" customWidth="1"/>
    <col min="10" max="10" width="5.875" customWidth="1"/>
    <col min="11" max="11" width="6.625" customWidth="1"/>
    <col min="12" max="12" width="6.375" customWidth="1"/>
    <col min="13" max="13" width="11.75" customWidth="1"/>
    <col min="14" max="24" width="7.625" customWidth="1"/>
  </cols>
  <sheetData>
    <row r="1" spans="1:24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5" t="s">
        <v>5</v>
      </c>
      <c r="G1" s="1" t="s">
        <v>6</v>
      </c>
      <c r="H1" s="1" t="s">
        <v>7</v>
      </c>
      <c r="I1" s="25" t="s">
        <v>8</v>
      </c>
      <c r="J1" s="25" t="s">
        <v>9</v>
      </c>
      <c r="K1" s="1" t="s">
        <v>10</v>
      </c>
      <c r="L1" s="1" t="s">
        <v>11</v>
      </c>
      <c r="M1" s="24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 x14ac:dyDescent="0.25">
      <c r="A2" s="17" t="s">
        <v>221</v>
      </c>
      <c r="B2" s="17" t="s">
        <v>233</v>
      </c>
      <c r="C2" s="17" t="s">
        <v>237</v>
      </c>
      <c r="D2" s="48" t="s">
        <v>238</v>
      </c>
      <c r="E2" s="4">
        <v>1</v>
      </c>
      <c r="F2" s="4">
        <v>30</v>
      </c>
      <c r="G2" s="4">
        <v>0</v>
      </c>
      <c r="H2" s="4">
        <v>0</v>
      </c>
      <c r="I2" s="4">
        <v>66</v>
      </c>
      <c r="J2" s="4">
        <v>0</v>
      </c>
      <c r="K2" s="4" t="s">
        <v>239</v>
      </c>
      <c r="L2" s="4">
        <v>0</v>
      </c>
      <c r="M2" s="4">
        <v>29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 x14ac:dyDescent="0.25">
      <c r="A3" s="3" t="s">
        <v>13</v>
      </c>
      <c r="B3" s="3" t="s">
        <v>140</v>
      </c>
      <c r="C3" s="3" t="s">
        <v>15</v>
      </c>
      <c r="D3" s="30" t="s">
        <v>143</v>
      </c>
      <c r="E3" s="4">
        <v>1</v>
      </c>
      <c r="F3" s="4">
        <v>28</v>
      </c>
      <c r="G3" s="4">
        <v>0</v>
      </c>
      <c r="H3" s="4">
        <v>7</v>
      </c>
      <c r="I3" s="4">
        <v>11</v>
      </c>
      <c r="J3" s="4">
        <v>0</v>
      </c>
      <c r="K3" s="10" t="s">
        <v>144</v>
      </c>
      <c r="L3" s="4">
        <v>7</v>
      </c>
      <c r="M3" s="4">
        <v>25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 x14ac:dyDescent="0.25">
      <c r="A4" s="17" t="s">
        <v>221</v>
      </c>
      <c r="B4" s="17" t="s">
        <v>233</v>
      </c>
      <c r="C4" s="17" t="s">
        <v>234</v>
      </c>
      <c r="D4" s="75" t="s">
        <v>235</v>
      </c>
      <c r="E4" s="4">
        <v>1</v>
      </c>
      <c r="F4" s="4">
        <v>26</v>
      </c>
      <c r="G4" s="4">
        <v>1</v>
      </c>
      <c r="H4" s="4">
        <v>2</v>
      </c>
      <c r="I4" s="4">
        <v>80</v>
      </c>
      <c r="J4" s="4">
        <v>0</v>
      </c>
      <c r="K4" s="4" t="s">
        <v>236</v>
      </c>
      <c r="L4" s="4">
        <v>6</v>
      </c>
      <c r="M4" s="4">
        <v>25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 x14ac:dyDescent="0.25">
      <c r="A5" s="3" t="s">
        <v>13</v>
      </c>
      <c r="B5" s="3" t="s">
        <v>140</v>
      </c>
      <c r="C5" s="3" t="s">
        <v>15</v>
      </c>
      <c r="D5" s="30" t="s">
        <v>141</v>
      </c>
      <c r="E5" s="4">
        <v>1</v>
      </c>
      <c r="F5" s="4">
        <v>26</v>
      </c>
      <c r="G5" s="4">
        <v>0</v>
      </c>
      <c r="H5" s="4">
        <v>7</v>
      </c>
      <c r="I5" s="4">
        <v>11</v>
      </c>
      <c r="J5" s="4">
        <v>0</v>
      </c>
      <c r="K5" s="15" t="s">
        <v>142</v>
      </c>
      <c r="L5" s="4">
        <v>7</v>
      </c>
      <c r="M5" s="4">
        <v>24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 x14ac:dyDescent="0.25">
      <c r="A6" s="23" t="s">
        <v>569</v>
      </c>
      <c r="B6" s="23" t="s">
        <v>712</v>
      </c>
      <c r="C6" s="23" t="s">
        <v>713</v>
      </c>
      <c r="D6" s="33" t="s">
        <v>714</v>
      </c>
      <c r="E6" s="4">
        <v>1</v>
      </c>
      <c r="F6" s="59">
        <v>24</v>
      </c>
      <c r="G6" s="4">
        <v>0</v>
      </c>
      <c r="H6" s="4">
        <v>1</v>
      </c>
      <c r="I6" s="4">
        <v>45</v>
      </c>
      <c r="J6" s="4">
        <v>0</v>
      </c>
      <c r="K6" s="4" t="s">
        <v>184</v>
      </c>
      <c r="L6" s="4">
        <v>0</v>
      </c>
      <c r="M6" s="4">
        <v>24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 x14ac:dyDescent="0.25">
      <c r="A7" s="3" t="s">
        <v>13</v>
      </c>
      <c r="B7" s="3" t="s">
        <v>66</v>
      </c>
      <c r="C7" s="3" t="s">
        <v>47</v>
      </c>
      <c r="D7" s="28" t="s">
        <v>67</v>
      </c>
      <c r="E7" s="4">
        <v>0</v>
      </c>
      <c r="F7" s="4">
        <v>18</v>
      </c>
      <c r="G7" s="4">
        <v>1</v>
      </c>
      <c r="H7" s="4">
        <v>0</v>
      </c>
      <c r="I7" s="4">
        <v>50</v>
      </c>
      <c r="J7" s="4">
        <v>0</v>
      </c>
      <c r="K7" s="10" t="s">
        <v>68</v>
      </c>
      <c r="L7" s="4">
        <v>18</v>
      </c>
      <c r="M7" s="4">
        <v>19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 x14ac:dyDescent="0.25">
      <c r="A8" s="3" t="s">
        <v>13</v>
      </c>
      <c r="B8" s="3" t="s">
        <v>122</v>
      </c>
      <c r="C8" s="3" t="s">
        <v>15</v>
      </c>
      <c r="D8" s="30" t="s">
        <v>125</v>
      </c>
      <c r="E8" s="4">
        <v>1</v>
      </c>
      <c r="F8" s="4">
        <v>29</v>
      </c>
      <c r="G8" s="4">
        <v>0</v>
      </c>
      <c r="H8" s="4">
        <v>1</v>
      </c>
      <c r="I8" s="4">
        <v>10</v>
      </c>
      <c r="J8" s="4">
        <v>0</v>
      </c>
      <c r="K8" s="8" t="s">
        <v>126</v>
      </c>
      <c r="L8" s="4">
        <v>0</v>
      </c>
      <c r="M8" s="4">
        <v>19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 x14ac:dyDescent="0.25">
      <c r="A9" s="23" t="s">
        <v>569</v>
      </c>
      <c r="B9" s="23" t="s">
        <v>712</v>
      </c>
      <c r="C9" s="23" t="s">
        <v>718</v>
      </c>
      <c r="D9" s="75" t="s">
        <v>719</v>
      </c>
      <c r="E9" s="4">
        <v>1</v>
      </c>
      <c r="F9" s="4">
        <v>19</v>
      </c>
      <c r="G9" s="4">
        <v>0</v>
      </c>
      <c r="H9" s="4">
        <v>1</v>
      </c>
      <c r="I9" s="4">
        <v>37</v>
      </c>
      <c r="J9" s="4">
        <v>0</v>
      </c>
      <c r="K9" s="4" t="s">
        <v>720</v>
      </c>
      <c r="L9" s="4">
        <v>0</v>
      </c>
      <c r="M9" s="4">
        <v>19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 x14ac:dyDescent="0.25">
      <c r="A10" s="23" t="s">
        <v>569</v>
      </c>
      <c r="B10" s="23" t="s">
        <v>953</v>
      </c>
      <c r="C10" s="23" t="s">
        <v>954</v>
      </c>
      <c r="D10" s="33" t="s">
        <v>955</v>
      </c>
      <c r="E10" s="4">
        <v>1</v>
      </c>
      <c r="F10" s="4">
        <v>24</v>
      </c>
      <c r="G10" s="4">
        <v>2</v>
      </c>
      <c r="H10" s="4">
        <v>1</v>
      </c>
      <c r="I10" s="4">
        <v>35</v>
      </c>
      <c r="J10" s="4">
        <v>0</v>
      </c>
      <c r="K10" s="4" t="s">
        <v>956</v>
      </c>
      <c r="L10" s="4">
        <v>0</v>
      </c>
      <c r="M10" s="4">
        <v>19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 x14ac:dyDescent="0.25">
      <c r="A11" s="7" t="s">
        <v>13</v>
      </c>
      <c r="B11" s="7" t="s">
        <v>66</v>
      </c>
      <c r="C11" s="7" t="s">
        <v>47</v>
      </c>
      <c r="D11" s="82" t="s">
        <v>71</v>
      </c>
      <c r="E11" s="8">
        <v>0</v>
      </c>
      <c r="F11" s="8">
        <v>19</v>
      </c>
      <c r="G11" s="8">
        <v>0</v>
      </c>
      <c r="H11" s="8">
        <v>0</v>
      </c>
      <c r="I11" s="8">
        <v>46</v>
      </c>
      <c r="J11" s="8">
        <v>0</v>
      </c>
      <c r="K11" s="8" t="s">
        <v>72</v>
      </c>
      <c r="L11" s="8">
        <v>23</v>
      </c>
      <c r="M11" s="4">
        <v>18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 x14ac:dyDescent="0.25">
      <c r="A12" s="3" t="s">
        <v>13</v>
      </c>
      <c r="B12" s="3" t="s">
        <v>97</v>
      </c>
      <c r="C12" s="3" t="s">
        <v>47</v>
      </c>
      <c r="D12" s="28" t="s">
        <v>98</v>
      </c>
      <c r="E12" s="4">
        <v>1</v>
      </c>
      <c r="F12" s="4">
        <v>20</v>
      </c>
      <c r="G12" s="4">
        <v>0</v>
      </c>
      <c r="H12" s="4">
        <v>1</v>
      </c>
      <c r="I12" s="4">
        <v>14</v>
      </c>
      <c r="J12" s="4">
        <v>0</v>
      </c>
      <c r="K12" s="4" t="s">
        <v>99</v>
      </c>
      <c r="L12" s="4">
        <v>16</v>
      </c>
      <c r="M12" s="4">
        <v>18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 x14ac:dyDescent="0.25">
      <c r="A13" s="7" t="s">
        <v>13</v>
      </c>
      <c r="B13" s="7" t="s">
        <v>66</v>
      </c>
      <c r="C13" s="7" t="s">
        <v>47</v>
      </c>
      <c r="D13" s="82" t="s">
        <v>69</v>
      </c>
      <c r="E13" s="8">
        <v>0</v>
      </c>
      <c r="F13" s="8">
        <v>18</v>
      </c>
      <c r="G13" s="8">
        <v>1</v>
      </c>
      <c r="H13" s="8">
        <v>0</v>
      </c>
      <c r="I13" s="8">
        <v>49</v>
      </c>
      <c r="J13" s="8">
        <v>0</v>
      </c>
      <c r="K13" s="11" t="s">
        <v>70</v>
      </c>
      <c r="L13" s="8">
        <v>18</v>
      </c>
      <c r="M13" s="4">
        <v>17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 x14ac:dyDescent="0.25">
      <c r="A14" s="17" t="s">
        <v>221</v>
      </c>
      <c r="B14" s="17" t="s">
        <v>296</v>
      </c>
      <c r="C14" s="17" t="s">
        <v>297</v>
      </c>
      <c r="D14" s="48" t="s">
        <v>298</v>
      </c>
      <c r="E14" s="4">
        <v>1</v>
      </c>
      <c r="F14" s="4">
        <v>22</v>
      </c>
      <c r="G14" s="4">
        <v>0</v>
      </c>
      <c r="H14" s="4">
        <v>0</v>
      </c>
      <c r="I14" s="4">
        <v>35</v>
      </c>
      <c r="J14" s="4">
        <v>0</v>
      </c>
      <c r="K14" s="4" t="s">
        <v>299</v>
      </c>
      <c r="L14" s="4">
        <v>0</v>
      </c>
      <c r="M14" s="4">
        <v>17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 x14ac:dyDescent="0.25">
      <c r="A15" s="17" t="s">
        <v>221</v>
      </c>
      <c r="B15" s="17" t="s">
        <v>296</v>
      </c>
      <c r="C15" s="17" t="s">
        <v>297</v>
      </c>
      <c r="D15" s="48" t="s">
        <v>300</v>
      </c>
      <c r="E15" s="4">
        <v>1</v>
      </c>
      <c r="F15" s="4">
        <v>21</v>
      </c>
      <c r="G15" s="4">
        <v>0</v>
      </c>
      <c r="H15" s="4">
        <v>0</v>
      </c>
      <c r="I15" s="4">
        <v>44</v>
      </c>
      <c r="J15" s="4">
        <v>0</v>
      </c>
      <c r="K15" s="4" t="s">
        <v>301</v>
      </c>
      <c r="L15" s="4">
        <v>0</v>
      </c>
      <c r="M15" s="4">
        <v>17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 x14ac:dyDescent="0.25">
      <c r="A16" s="23" t="s">
        <v>569</v>
      </c>
      <c r="B16" s="23" t="s">
        <v>712</v>
      </c>
      <c r="C16" s="23" t="s">
        <v>715</v>
      </c>
      <c r="D16" s="33" t="s">
        <v>716</v>
      </c>
      <c r="E16" s="4">
        <v>1</v>
      </c>
      <c r="F16" s="4">
        <v>16</v>
      </c>
      <c r="G16" s="4">
        <v>0</v>
      </c>
      <c r="H16" s="4">
        <v>0</v>
      </c>
      <c r="I16" s="4">
        <v>19</v>
      </c>
      <c r="J16" s="4">
        <v>0</v>
      </c>
      <c r="K16" s="4" t="s">
        <v>717</v>
      </c>
      <c r="L16" s="4">
        <v>0</v>
      </c>
      <c r="M16" s="4">
        <v>17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 x14ac:dyDescent="0.25">
      <c r="A17" s="17" t="s">
        <v>1052</v>
      </c>
      <c r="B17" s="17" t="s">
        <v>122</v>
      </c>
      <c r="C17" s="17" t="s">
        <v>1125</v>
      </c>
      <c r="D17" s="32" t="s">
        <v>1126</v>
      </c>
      <c r="E17" s="4">
        <v>1</v>
      </c>
      <c r="F17" s="4">
        <v>23</v>
      </c>
      <c r="G17" s="4">
        <v>0</v>
      </c>
      <c r="H17" s="4">
        <v>1</v>
      </c>
      <c r="I17" s="4">
        <v>10</v>
      </c>
      <c r="J17" s="4">
        <v>0</v>
      </c>
      <c r="K17" s="4" t="s">
        <v>1127</v>
      </c>
      <c r="L17" s="4">
        <v>0</v>
      </c>
      <c r="M17" s="4">
        <v>16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3" t="s">
        <v>13</v>
      </c>
      <c r="B18" s="3" t="s">
        <v>97</v>
      </c>
      <c r="C18" s="3" t="s">
        <v>47</v>
      </c>
      <c r="D18" s="28" t="s">
        <v>100</v>
      </c>
      <c r="E18" s="4">
        <v>1</v>
      </c>
      <c r="F18" s="4">
        <v>18</v>
      </c>
      <c r="G18" s="4">
        <v>0</v>
      </c>
      <c r="H18" s="4">
        <v>1</v>
      </c>
      <c r="I18" s="4">
        <v>14</v>
      </c>
      <c r="J18" s="4">
        <v>0</v>
      </c>
      <c r="K18" s="4" t="s">
        <v>101</v>
      </c>
      <c r="L18" s="4">
        <v>16</v>
      </c>
      <c r="M18" s="4">
        <v>15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23" t="s">
        <v>569</v>
      </c>
      <c r="B19" s="23" t="s">
        <v>993</v>
      </c>
      <c r="C19" s="23" t="s">
        <v>994</v>
      </c>
      <c r="D19" s="33" t="s">
        <v>995</v>
      </c>
      <c r="E19" s="4">
        <v>1</v>
      </c>
      <c r="F19" s="4">
        <v>18</v>
      </c>
      <c r="G19" s="4">
        <v>1</v>
      </c>
      <c r="H19" s="4">
        <v>0</v>
      </c>
      <c r="I19" s="4">
        <v>14</v>
      </c>
      <c r="J19" s="4">
        <v>0</v>
      </c>
      <c r="K19" s="4" t="s">
        <v>996</v>
      </c>
      <c r="L19" s="4">
        <v>0</v>
      </c>
      <c r="M19" s="4">
        <v>15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23" t="s">
        <v>569</v>
      </c>
      <c r="B20" s="23" t="s">
        <v>1038</v>
      </c>
      <c r="C20" s="23" t="s">
        <v>578</v>
      </c>
      <c r="D20" s="33" t="s">
        <v>1041</v>
      </c>
      <c r="E20" s="4">
        <v>1</v>
      </c>
      <c r="F20" s="4">
        <v>15</v>
      </c>
      <c r="G20" s="4">
        <v>0</v>
      </c>
      <c r="H20" s="4">
        <v>0</v>
      </c>
      <c r="I20" s="4">
        <v>25</v>
      </c>
      <c r="J20" s="4">
        <v>0</v>
      </c>
      <c r="K20" s="15" t="s">
        <v>1042</v>
      </c>
      <c r="L20" s="4">
        <v>0</v>
      </c>
      <c r="M20" s="4">
        <v>15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3" t="s">
        <v>569</v>
      </c>
      <c r="B21" s="23" t="s">
        <v>993</v>
      </c>
      <c r="C21" s="23" t="s">
        <v>994</v>
      </c>
      <c r="D21" s="33" t="s">
        <v>997</v>
      </c>
      <c r="E21" s="4">
        <v>1</v>
      </c>
      <c r="F21" s="4">
        <v>18</v>
      </c>
      <c r="G21" s="4">
        <v>1</v>
      </c>
      <c r="H21" s="4">
        <v>0</v>
      </c>
      <c r="I21" s="4">
        <v>14</v>
      </c>
      <c r="J21" s="4">
        <v>0</v>
      </c>
      <c r="K21" s="4" t="s">
        <v>998</v>
      </c>
      <c r="L21" s="4">
        <v>0</v>
      </c>
      <c r="M21" s="4">
        <v>14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17" t="s">
        <v>1052</v>
      </c>
      <c r="B22" s="17" t="s">
        <v>1113</v>
      </c>
      <c r="C22" s="17" t="s">
        <v>1114</v>
      </c>
      <c r="D22" s="32" t="s">
        <v>1117</v>
      </c>
      <c r="E22" s="4">
        <v>1</v>
      </c>
      <c r="F22" s="4">
        <v>14</v>
      </c>
      <c r="G22" s="4">
        <v>3</v>
      </c>
      <c r="H22" s="4">
        <v>0</v>
      </c>
      <c r="I22" s="4">
        <v>46</v>
      </c>
      <c r="J22" s="4">
        <v>0</v>
      </c>
      <c r="K22" s="4" t="s">
        <v>1118</v>
      </c>
      <c r="L22" s="4">
        <v>0</v>
      </c>
      <c r="M22" s="4">
        <v>14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17" t="s">
        <v>1052</v>
      </c>
      <c r="B23" s="17" t="s">
        <v>1142</v>
      </c>
      <c r="C23" s="17" t="s">
        <v>1146</v>
      </c>
      <c r="D23" s="75" t="s">
        <v>1147</v>
      </c>
      <c r="E23" s="4">
        <v>1</v>
      </c>
      <c r="F23" s="4">
        <v>15</v>
      </c>
      <c r="G23" s="4">
        <v>0</v>
      </c>
      <c r="H23" s="4">
        <v>2</v>
      </c>
      <c r="I23" s="4">
        <v>9</v>
      </c>
      <c r="J23" s="4">
        <v>0</v>
      </c>
      <c r="K23" s="4" t="s">
        <v>1148</v>
      </c>
      <c r="L23" s="4">
        <v>0</v>
      </c>
      <c r="M23" s="4">
        <v>13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3" t="s">
        <v>13</v>
      </c>
      <c r="B24" s="3" t="s">
        <v>122</v>
      </c>
      <c r="C24" s="3" t="s">
        <v>15</v>
      </c>
      <c r="D24" s="30" t="s">
        <v>123</v>
      </c>
      <c r="E24" s="4">
        <v>1</v>
      </c>
      <c r="F24" s="4">
        <v>20</v>
      </c>
      <c r="G24" s="4">
        <v>0</v>
      </c>
      <c r="H24" s="4">
        <v>1</v>
      </c>
      <c r="I24" s="4">
        <v>5</v>
      </c>
      <c r="J24" s="4">
        <v>3</v>
      </c>
      <c r="K24" s="15" t="s">
        <v>124</v>
      </c>
      <c r="L24" s="4">
        <v>1</v>
      </c>
      <c r="M24" s="4">
        <v>12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17" t="s">
        <v>221</v>
      </c>
      <c r="B25" s="17" t="s">
        <v>353</v>
      </c>
      <c r="C25" s="17" t="s">
        <v>255</v>
      </c>
      <c r="D25" s="75" t="s">
        <v>358</v>
      </c>
      <c r="E25" s="4">
        <v>1</v>
      </c>
      <c r="F25" s="4">
        <v>12</v>
      </c>
      <c r="G25" s="4">
        <v>2</v>
      </c>
      <c r="H25" s="4">
        <v>0</v>
      </c>
      <c r="I25" s="4">
        <v>47</v>
      </c>
      <c r="J25" s="4">
        <v>1</v>
      </c>
      <c r="K25" s="4" t="s">
        <v>359</v>
      </c>
      <c r="L25" s="4">
        <v>0</v>
      </c>
      <c r="M25" s="4">
        <v>12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17" t="s">
        <v>1052</v>
      </c>
      <c r="B26" s="17" t="s">
        <v>1113</v>
      </c>
      <c r="C26" s="17" t="s">
        <v>1114</v>
      </c>
      <c r="D26" s="32" t="s">
        <v>1115</v>
      </c>
      <c r="E26" s="4">
        <v>1</v>
      </c>
      <c r="F26" s="4">
        <v>20</v>
      </c>
      <c r="G26" s="4">
        <v>3</v>
      </c>
      <c r="H26" s="4">
        <v>9</v>
      </c>
      <c r="I26" s="4">
        <v>88</v>
      </c>
      <c r="J26" s="4">
        <v>0</v>
      </c>
      <c r="K26" s="4" t="s">
        <v>1116</v>
      </c>
      <c r="L26" s="4">
        <v>0</v>
      </c>
      <c r="M26" s="4">
        <v>12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17" t="s">
        <v>1052</v>
      </c>
      <c r="B27" s="17" t="s">
        <v>1142</v>
      </c>
      <c r="C27" s="17" t="s">
        <v>1146</v>
      </c>
      <c r="D27" s="75" t="s">
        <v>1149</v>
      </c>
      <c r="E27" s="4">
        <v>1</v>
      </c>
      <c r="F27" s="4">
        <v>15</v>
      </c>
      <c r="G27" s="4">
        <v>0</v>
      </c>
      <c r="H27" s="4">
        <v>2</v>
      </c>
      <c r="I27" s="4">
        <v>12</v>
      </c>
      <c r="J27" s="4">
        <v>0</v>
      </c>
      <c r="K27" s="59" t="s">
        <v>1150</v>
      </c>
      <c r="L27" s="4">
        <v>0</v>
      </c>
      <c r="M27" s="4">
        <v>12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3" t="s">
        <v>162</v>
      </c>
      <c r="B28" s="3" t="s">
        <v>16</v>
      </c>
      <c r="C28" s="3" t="s">
        <v>173</v>
      </c>
      <c r="D28" s="30" t="s">
        <v>174</v>
      </c>
      <c r="E28" s="4">
        <v>1</v>
      </c>
      <c r="F28" s="4">
        <v>13</v>
      </c>
      <c r="G28" s="4">
        <v>0</v>
      </c>
      <c r="H28" s="4">
        <v>0</v>
      </c>
      <c r="I28" s="4">
        <v>26</v>
      </c>
      <c r="J28" s="4">
        <v>0</v>
      </c>
      <c r="K28" s="15" t="s">
        <v>106</v>
      </c>
      <c r="L28" s="4">
        <v>5</v>
      </c>
      <c r="M28" s="4">
        <v>11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17" t="s">
        <v>221</v>
      </c>
      <c r="B29" s="17" t="s">
        <v>353</v>
      </c>
      <c r="C29" s="17" t="s">
        <v>255</v>
      </c>
      <c r="D29" s="75" t="s">
        <v>356</v>
      </c>
      <c r="E29" s="4">
        <v>1</v>
      </c>
      <c r="F29" s="4">
        <v>11</v>
      </c>
      <c r="G29" s="4">
        <v>2</v>
      </c>
      <c r="H29" s="4">
        <v>0</v>
      </c>
      <c r="I29" s="4">
        <v>46</v>
      </c>
      <c r="J29" s="4">
        <v>1</v>
      </c>
      <c r="K29" s="4" t="s">
        <v>357</v>
      </c>
      <c r="L29" s="4">
        <v>0</v>
      </c>
      <c r="M29" s="4">
        <v>11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3" t="s">
        <v>569</v>
      </c>
      <c r="B30" s="23" t="s">
        <v>853</v>
      </c>
      <c r="C30" s="23" t="s">
        <v>854</v>
      </c>
      <c r="D30" s="33" t="s">
        <v>855</v>
      </c>
      <c r="E30" s="4">
        <v>1</v>
      </c>
      <c r="F30" s="4">
        <v>13</v>
      </c>
      <c r="G30" s="4">
        <v>1</v>
      </c>
      <c r="H30" s="4">
        <v>0</v>
      </c>
      <c r="I30" s="4">
        <v>43</v>
      </c>
      <c r="J30" s="4">
        <v>0</v>
      </c>
      <c r="K30" s="4" t="s">
        <v>359</v>
      </c>
      <c r="L30" s="4">
        <v>0</v>
      </c>
      <c r="M30" s="4">
        <v>11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3" t="s">
        <v>569</v>
      </c>
      <c r="B31" s="23" t="s">
        <v>961</v>
      </c>
      <c r="C31" s="23" t="s">
        <v>962</v>
      </c>
      <c r="D31" s="33" t="s">
        <v>959</v>
      </c>
      <c r="E31" s="4">
        <v>1</v>
      </c>
      <c r="F31" s="4">
        <v>11</v>
      </c>
      <c r="G31" s="4">
        <v>3</v>
      </c>
      <c r="H31" s="4">
        <v>1</v>
      </c>
      <c r="I31" s="4">
        <v>49</v>
      </c>
      <c r="J31" s="4">
        <v>0</v>
      </c>
      <c r="K31" s="4" t="s">
        <v>960</v>
      </c>
      <c r="L31" s="4">
        <v>0</v>
      </c>
      <c r="M31" s="4">
        <v>11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3" t="s">
        <v>569</v>
      </c>
      <c r="B32" s="23" t="s">
        <v>999</v>
      </c>
      <c r="C32" s="23" t="s">
        <v>1000</v>
      </c>
      <c r="D32" s="48" t="s">
        <v>1002</v>
      </c>
      <c r="E32" s="4">
        <v>1</v>
      </c>
      <c r="F32" s="4">
        <v>11</v>
      </c>
      <c r="G32" s="4">
        <v>2</v>
      </c>
      <c r="H32" s="4">
        <v>4</v>
      </c>
      <c r="I32" s="4">
        <v>9</v>
      </c>
      <c r="J32" s="4">
        <v>0</v>
      </c>
      <c r="K32" s="59" t="s">
        <v>1003</v>
      </c>
      <c r="L32" s="4">
        <v>0</v>
      </c>
      <c r="M32" s="4">
        <v>11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3" t="s">
        <v>569</v>
      </c>
      <c r="B33" s="23" t="s">
        <v>1038</v>
      </c>
      <c r="C33" s="23" t="s">
        <v>854</v>
      </c>
      <c r="D33" s="33" t="s">
        <v>1039</v>
      </c>
      <c r="E33" s="4">
        <v>1</v>
      </c>
      <c r="F33" s="4">
        <v>11</v>
      </c>
      <c r="G33" s="4">
        <v>0</v>
      </c>
      <c r="H33" s="4">
        <v>0</v>
      </c>
      <c r="I33" s="4">
        <v>9</v>
      </c>
      <c r="J33" s="4">
        <v>0</v>
      </c>
      <c r="K33" s="10" t="s">
        <v>1040</v>
      </c>
      <c r="L33" s="4">
        <v>0</v>
      </c>
      <c r="M33" s="4">
        <v>11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17" t="s">
        <v>221</v>
      </c>
      <c r="B34" s="17" t="s">
        <v>353</v>
      </c>
      <c r="C34" s="17" t="s">
        <v>255</v>
      </c>
      <c r="D34" s="75" t="s">
        <v>354</v>
      </c>
      <c r="E34" s="4">
        <v>1</v>
      </c>
      <c r="F34" s="4">
        <v>12</v>
      </c>
      <c r="G34" s="4">
        <v>2</v>
      </c>
      <c r="H34" s="4">
        <v>0</v>
      </c>
      <c r="I34" s="4">
        <v>48</v>
      </c>
      <c r="J34" s="4">
        <v>1</v>
      </c>
      <c r="K34" s="4" t="s">
        <v>355</v>
      </c>
      <c r="L34" s="4">
        <v>0</v>
      </c>
      <c r="M34" s="4">
        <v>10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3" t="s">
        <v>569</v>
      </c>
      <c r="B35" s="23" t="s">
        <v>721</v>
      </c>
      <c r="C35" s="23" t="s">
        <v>722</v>
      </c>
      <c r="D35" s="33" t="s">
        <v>723</v>
      </c>
      <c r="E35" s="4">
        <v>1</v>
      </c>
      <c r="F35" s="4">
        <v>25</v>
      </c>
      <c r="G35" s="4">
        <v>0</v>
      </c>
      <c r="H35" s="4">
        <v>1</v>
      </c>
      <c r="I35" s="4">
        <v>47</v>
      </c>
      <c r="J35" s="4">
        <v>0</v>
      </c>
      <c r="K35" s="4" t="s">
        <v>724</v>
      </c>
      <c r="L35" s="4">
        <v>0</v>
      </c>
      <c r="M35" s="4">
        <v>10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3" t="s">
        <v>569</v>
      </c>
      <c r="B36" s="23" t="s">
        <v>999</v>
      </c>
      <c r="C36" s="23" t="s">
        <v>1000</v>
      </c>
      <c r="D36" s="48" t="s">
        <v>1001</v>
      </c>
      <c r="E36" s="4">
        <v>1</v>
      </c>
      <c r="F36" s="4">
        <v>11</v>
      </c>
      <c r="G36" s="4">
        <v>2</v>
      </c>
      <c r="H36" s="4">
        <v>4</v>
      </c>
      <c r="I36" s="4">
        <v>9</v>
      </c>
      <c r="J36" s="4">
        <v>0</v>
      </c>
      <c r="K36" s="59" t="s">
        <v>230</v>
      </c>
      <c r="L36" s="4">
        <v>0</v>
      </c>
      <c r="M36" s="4">
        <v>10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17" t="s">
        <v>221</v>
      </c>
      <c r="B37" s="17" t="s">
        <v>353</v>
      </c>
      <c r="C37" s="17" t="s">
        <v>255</v>
      </c>
      <c r="D37" s="75" t="s">
        <v>360</v>
      </c>
      <c r="E37" s="4">
        <v>1</v>
      </c>
      <c r="F37" s="4">
        <v>13</v>
      </c>
      <c r="G37" s="4">
        <v>2</v>
      </c>
      <c r="H37" s="4">
        <v>0</v>
      </c>
      <c r="I37" s="4">
        <v>53</v>
      </c>
      <c r="J37" s="4">
        <v>1</v>
      </c>
      <c r="K37" s="15" t="s">
        <v>361</v>
      </c>
      <c r="L37" s="4">
        <v>0</v>
      </c>
      <c r="M37" s="4">
        <v>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3" t="s">
        <v>13</v>
      </c>
      <c r="B38" s="3" t="s">
        <v>48</v>
      </c>
      <c r="C38" s="3" t="s">
        <v>15</v>
      </c>
      <c r="D38" s="28" t="s">
        <v>53</v>
      </c>
      <c r="E38" s="4">
        <v>1</v>
      </c>
      <c r="F38" s="4">
        <v>8</v>
      </c>
      <c r="G38" s="4">
        <v>0</v>
      </c>
      <c r="H38" s="4">
        <v>5</v>
      </c>
      <c r="I38" s="4">
        <v>17</v>
      </c>
      <c r="J38" s="4">
        <v>0</v>
      </c>
      <c r="K38" s="63" t="s">
        <v>54</v>
      </c>
      <c r="L38" s="4">
        <v>6</v>
      </c>
      <c r="M38" s="4">
        <v>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3" t="s">
        <v>13</v>
      </c>
      <c r="B39" s="3" t="s">
        <v>48</v>
      </c>
      <c r="C39" s="3" t="s">
        <v>15</v>
      </c>
      <c r="D39" s="30" t="s">
        <v>57</v>
      </c>
      <c r="E39" s="4">
        <v>1</v>
      </c>
      <c r="F39" s="4">
        <v>8</v>
      </c>
      <c r="G39" s="4">
        <v>0</v>
      </c>
      <c r="H39" s="4">
        <v>5</v>
      </c>
      <c r="I39" s="4">
        <v>17</v>
      </c>
      <c r="J39" s="4">
        <v>0</v>
      </c>
      <c r="K39" s="11" t="s">
        <v>54</v>
      </c>
      <c r="L39" s="4">
        <v>6</v>
      </c>
      <c r="M39" s="4">
        <v>8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3" t="s">
        <v>13</v>
      </c>
      <c r="B40" s="3" t="s">
        <v>97</v>
      </c>
      <c r="C40" s="3" t="s">
        <v>31</v>
      </c>
      <c r="D40" s="77" t="s">
        <v>102</v>
      </c>
      <c r="E40" s="4">
        <v>1</v>
      </c>
      <c r="F40" s="4">
        <v>14</v>
      </c>
      <c r="G40" s="4">
        <v>0</v>
      </c>
      <c r="H40" s="4">
        <v>0</v>
      </c>
      <c r="I40" s="4">
        <v>21</v>
      </c>
      <c r="J40" s="4">
        <v>0</v>
      </c>
      <c r="K40" s="59" t="s">
        <v>103</v>
      </c>
      <c r="L40" s="4">
        <v>8</v>
      </c>
      <c r="M40" s="4">
        <v>8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3" t="s">
        <v>13</v>
      </c>
      <c r="B41" s="3" t="s">
        <v>149</v>
      </c>
      <c r="C41" s="3" t="s">
        <v>47</v>
      </c>
      <c r="D41" s="30" t="s">
        <v>150</v>
      </c>
      <c r="E41" s="4">
        <v>1</v>
      </c>
      <c r="F41" s="4">
        <v>15</v>
      </c>
      <c r="G41" s="4">
        <v>0</v>
      </c>
      <c r="H41" s="4">
        <v>6</v>
      </c>
      <c r="I41" s="4">
        <v>22</v>
      </c>
      <c r="J41" s="4">
        <v>0</v>
      </c>
      <c r="K41" s="15" t="s">
        <v>151</v>
      </c>
      <c r="L41" s="4">
        <v>2</v>
      </c>
      <c r="M41" s="4">
        <v>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3" t="s">
        <v>13</v>
      </c>
      <c r="B42" s="3" t="s">
        <v>149</v>
      </c>
      <c r="C42" s="3" t="s">
        <v>47</v>
      </c>
      <c r="D42" s="30" t="s">
        <v>152</v>
      </c>
      <c r="E42" s="4">
        <v>1</v>
      </c>
      <c r="F42" s="4">
        <v>14</v>
      </c>
      <c r="G42" s="4">
        <v>0</v>
      </c>
      <c r="H42" s="4">
        <v>6</v>
      </c>
      <c r="I42" s="4">
        <v>24</v>
      </c>
      <c r="J42" s="4">
        <v>0</v>
      </c>
      <c r="K42" s="15" t="s">
        <v>153</v>
      </c>
      <c r="L42" s="4">
        <v>2</v>
      </c>
      <c r="M42" s="4">
        <v>8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3" t="s">
        <v>13</v>
      </c>
      <c r="B43" s="3" t="s">
        <v>149</v>
      </c>
      <c r="C43" s="3" t="s">
        <v>47</v>
      </c>
      <c r="D43" s="30" t="s">
        <v>154</v>
      </c>
      <c r="E43" s="4">
        <v>1</v>
      </c>
      <c r="F43" s="4">
        <v>15</v>
      </c>
      <c r="G43" s="4">
        <v>0</v>
      </c>
      <c r="H43" s="4">
        <v>6</v>
      </c>
      <c r="I43" s="4">
        <v>24</v>
      </c>
      <c r="J43" s="4">
        <v>0</v>
      </c>
      <c r="K43" s="15" t="s">
        <v>155</v>
      </c>
      <c r="L43" s="4">
        <v>2</v>
      </c>
      <c r="M43" s="4">
        <v>8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17" t="s">
        <v>221</v>
      </c>
      <c r="B44" s="17" t="s">
        <v>244</v>
      </c>
      <c r="C44" s="17" t="s">
        <v>245</v>
      </c>
      <c r="D44" s="75" t="s">
        <v>248</v>
      </c>
      <c r="E44" s="4">
        <v>1</v>
      </c>
      <c r="F44" s="4">
        <v>10</v>
      </c>
      <c r="G44" s="4">
        <v>3</v>
      </c>
      <c r="H44" s="4">
        <v>0</v>
      </c>
      <c r="I44" s="4">
        <v>16</v>
      </c>
      <c r="J44" s="4">
        <v>0</v>
      </c>
      <c r="K44" s="4" t="s">
        <v>249</v>
      </c>
      <c r="L44" s="4">
        <v>0</v>
      </c>
      <c r="M44" s="4">
        <v>8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3" t="s">
        <v>569</v>
      </c>
      <c r="B45" s="23" t="s">
        <v>786</v>
      </c>
      <c r="C45" s="23" t="s">
        <v>611</v>
      </c>
      <c r="D45" s="75" t="s">
        <v>787</v>
      </c>
      <c r="E45" s="4">
        <v>1</v>
      </c>
      <c r="F45" s="4">
        <v>13</v>
      </c>
      <c r="G45" s="4">
        <v>1</v>
      </c>
      <c r="H45" s="4">
        <v>0</v>
      </c>
      <c r="I45" s="4">
        <v>24</v>
      </c>
      <c r="J45" s="4">
        <v>0</v>
      </c>
      <c r="K45" s="4" t="s">
        <v>788</v>
      </c>
      <c r="L45" s="4">
        <v>0</v>
      </c>
      <c r="M45" s="4">
        <v>8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3" t="s">
        <v>569</v>
      </c>
      <c r="B46" s="23" t="s">
        <v>786</v>
      </c>
      <c r="C46" s="23" t="s">
        <v>794</v>
      </c>
      <c r="D46" s="33" t="s">
        <v>795</v>
      </c>
      <c r="E46" s="4">
        <v>1</v>
      </c>
      <c r="F46" s="4">
        <v>12</v>
      </c>
      <c r="G46" s="4">
        <v>4</v>
      </c>
      <c r="H46" s="4">
        <v>4</v>
      </c>
      <c r="I46" s="4">
        <v>10</v>
      </c>
      <c r="J46" s="4">
        <v>0</v>
      </c>
      <c r="K46" s="4" t="s">
        <v>796</v>
      </c>
      <c r="L46" s="4">
        <v>0</v>
      </c>
      <c r="M46" s="4">
        <v>8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17" t="s">
        <v>1052</v>
      </c>
      <c r="B47" s="17" t="s">
        <v>1113</v>
      </c>
      <c r="C47" s="17" t="s">
        <v>1119</v>
      </c>
      <c r="D47" s="32" t="s">
        <v>1120</v>
      </c>
      <c r="E47" s="4">
        <v>1</v>
      </c>
      <c r="F47" s="4">
        <v>14</v>
      </c>
      <c r="G47" s="4">
        <v>3</v>
      </c>
      <c r="H47" s="4">
        <v>5</v>
      </c>
      <c r="I47" s="4">
        <v>46</v>
      </c>
      <c r="J47" s="4">
        <v>0</v>
      </c>
      <c r="K47" s="4" t="s">
        <v>1121</v>
      </c>
      <c r="L47" s="5"/>
      <c r="M47" s="4">
        <v>8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3" t="s">
        <v>13</v>
      </c>
      <c r="B48" s="3" t="s">
        <v>48</v>
      </c>
      <c r="C48" s="3" t="s">
        <v>15</v>
      </c>
      <c r="D48" s="28" t="s">
        <v>55</v>
      </c>
      <c r="E48" s="4">
        <v>1</v>
      </c>
      <c r="F48" s="4">
        <v>8</v>
      </c>
      <c r="G48" s="4">
        <v>0</v>
      </c>
      <c r="H48" s="4">
        <v>5</v>
      </c>
      <c r="I48" s="4">
        <v>19</v>
      </c>
      <c r="J48" s="4">
        <v>0</v>
      </c>
      <c r="K48" s="10" t="s">
        <v>56</v>
      </c>
      <c r="L48" s="4">
        <v>6</v>
      </c>
      <c r="M48" s="4">
        <v>7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3" t="s">
        <v>13</v>
      </c>
      <c r="B49" s="3" t="s">
        <v>116</v>
      </c>
      <c r="C49" s="3" t="s">
        <v>15</v>
      </c>
      <c r="D49" s="30" t="s">
        <v>117</v>
      </c>
      <c r="E49" s="4">
        <v>1</v>
      </c>
      <c r="F49" s="4">
        <v>7</v>
      </c>
      <c r="G49" s="4">
        <v>0</v>
      </c>
      <c r="H49" s="4">
        <v>1</v>
      </c>
      <c r="I49" s="4">
        <v>79</v>
      </c>
      <c r="J49" s="4">
        <v>1</v>
      </c>
      <c r="K49" s="10" t="s">
        <v>118</v>
      </c>
      <c r="L49" s="4">
        <v>6</v>
      </c>
      <c r="M49" s="4">
        <v>7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34" t="s">
        <v>13</v>
      </c>
      <c r="B50" s="34" t="s">
        <v>116</v>
      </c>
      <c r="C50" s="34" t="s">
        <v>15</v>
      </c>
      <c r="D50" s="83" t="s">
        <v>119</v>
      </c>
      <c r="E50" s="36">
        <v>1</v>
      </c>
      <c r="F50" s="36">
        <v>7</v>
      </c>
      <c r="G50" s="36" t="s">
        <v>120</v>
      </c>
      <c r="H50" s="36">
        <v>1</v>
      </c>
      <c r="I50" s="36">
        <v>79</v>
      </c>
      <c r="J50" s="36">
        <v>1</v>
      </c>
      <c r="K50" s="62" t="s">
        <v>121</v>
      </c>
      <c r="L50" s="36">
        <v>6</v>
      </c>
      <c r="M50" s="36">
        <v>7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thickBot="1" x14ac:dyDescent="0.3">
      <c r="A51" s="42" t="s">
        <v>13</v>
      </c>
      <c r="B51" s="42" t="s">
        <v>145</v>
      </c>
      <c r="C51" s="42" t="s">
        <v>47</v>
      </c>
      <c r="D51" s="58" t="s">
        <v>146</v>
      </c>
      <c r="E51" s="44">
        <v>0</v>
      </c>
      <c r="F51" s="44">
        <v>9</v>
      </c>
      <c r="G51" s="44">
        <v>0</v>
      </c>
      <c r="H51" s="44">
        <v>0</v>
      </c>
      <c r="I51" s="44">
        <v>3</v>
      </c>
      <c r="J51" s="44">
        <v>0</v>
      </c>
      <c r="K51" s="61" t="s">
        <v>147</v>
      </c>
      <c r="L51" s="44">
        <v>2</v>
      </c>
      <c r="M51" s="44">
        <v>7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57" t="s">
        <v>13</v>
      </c>
      <c r="B52" s="57" t="s">
        <v>145</v>
      </c>
      <c r="C52" s="57" t="s">
        <v>47</v>
      </c>
      <c r="D52" s="78" t="s">
        <v>148</v>
      </c>
      <c r="E52" s="40">
        <v>0</v>
      </c>
      <c r="F52" s="40">
        <v>10</v>
      </c>
      <c r="G52" s="40">
        <v>0</v>
      </c>
      <c r="H52" s="40">
        <v>0</v>
      </c>
      <c r="I52" s="40">
        <v>3</v>
      </c>
      <c r="J52" s="40">
        <v>0</v>
      </c>
      <c r="K52" s="60" t="s">
        <v>147</v>
      </c>
      <c r="L52" s="40">
        <v>2</v>
      </c>
      <c r="M52" s="40">
        <v>7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3" t="s">
        <v>13</v>
      </c>
      <c r="B53" s="3" t="s">
        <v>158</v>
      </c>
      <c r="C53" s="3" t="s">
        <v>159</v>
      </c>
      <c r="D53" s="30" t="s">
        <v>160</v>
      </c>
      <c r="E53" s="4">
        <v>1</v>
      </c>
      <c r="F53" s="4">
        <v>8</v>
      </c>
      <c r="G53" s="4">
        <v>0</v>
      </c>
      <c r="H53" s="4">
        <v>0</v>
      </c>
      <c r="I53" s="4">
        <v>13</v>
      </c>
      <c r="J53" s="4">
        <v>0</v>
      </c>
      <c r="K53" s="15" t="s">
        <v>161</v>
      </c>
      <c r="L53" s="4">
        <v>0</v>
      </c>
      <c r="M53" s="4">
        <v>7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3" t="s">
        <v>162</v>
      </c>
      <c r="B54" s="3" t="s">
        <v>145</v>
      </c>
      <c r="C54" s="3" t="s">
        <v>189</v>
      </c>
      <c r="D54" s="30" t="s">
        <v>213</v>
      </c>
      <c r="E54" s="4">
        <v>0</v>
      </c>
      <c r="F54" s="4">
        <v>7</v>
      </c>
      <c r="G54" s="4">
        <v>0</v>
      </c>
      <c r="H54" s="4">
        <v>0</v>
      </c>
      <c r="I54" s="4">
        <v>2</v>
      </c>
      <c r="J54" s="4">
        <v>0</v>
      </c>
      <c r="K54" s="4" t="s">
        <v>214</v>
      </c>
      <c r="L54" s="4">
        <v>0</v>
      </c>
      <c r="M54" s="4">
        <v>7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17" t="s">
        <v>221</v>
      </c>
      <c r="B55" s="17" t="s">
        <v>244</v>
      </c>
      <c r="C55" s="17" t="s">
        <v>245</v>
      </c>
      <c r="D55" s="75" t="s">
        <v>250</v>
      </c>
      <c r="E55" s="4">
        <v>1</v>
      </c>
      <c r="F55" s="4">
        <v>9</v>
      </c>
      <c r="G55" s="4">
        <v>2</v>
      </c>
      <c r="H55" s="4">
        <v>0</v>
      </c>
      <c r="I55" s="4">
        <v>19</v>
      </c>
      <c r="J55" s="4">
        <v>0</v>
      </c>
      <c r="K55" s="4" t="s">
        <v>251</v>
      </c>
      <c r="L55" s="4">
        <v>0</v>
      </c>
      <c r="M55" s="4">
        <v>7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17" t="s">
        <v>221</v>
      </c>
      <c r="B56" s="17" t="s">
        <v>269</v>
      </c>
      <c r="C56" s="17" t="s">
        <v>270</v>
      </c>
      <c r="D56" s="48" t="s">
        <v>271</v>
      </c>
      <c r="E56" s="4">
        <v>1</v>
      </c>
      <c r="F56" s="4">
        <v>7</v>
      </c>
      <c r="G56" s="4">
        <v>1</v>
      </c>
      <c r="H56" s="4">
        <v>5</v>
      </c>
      <c r="I56" s="4">
        <v>15</v>
      </c>
      <c r="J56" s="4">
        <v>0</v>
      </c>
      <c r="K56" s="10" t="s">
        <v>272</v>
      </c>
      <c r="L56" s="4">
        <v>5</v>
      </c>
      <c r="M56" s="4">
        <v>7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3" t="s">
        <v>569</v>
      </c>
      <c r="B57" s="23" t="s">
        <v>642</v>
      </c>
      <c r="C57" s="23" t="s">
        <v>643</v>
      </c>
      <c r="D57" s="33" t="s">
        <v>644</v>
      </c>
      <c r="E57" s="4">
        <v>1</v>
      </c>
      <c r="F57" s="4">
        <v>10</v>
      </c>
      <c r="G57" s="4">
        <v>0</v>
      </c>
      <c r="H57" s="4">
        <v>0</v>
      </c>
      <c r="I57" s="4">
        <v>46</v>
      </c>
      <c r="J57" s="4">
        <v>0</v>
      </c>
      <c r="K57" s="4" t="s">
        <v>645</v>
      </c>
      <c r="L57" s="4">
        <v>0</v>
      </c>
      <c r="M57" s="4">
        <v>7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3" t="s">
        <v>569</v>
      </c>
      <c r="B58" s="23" t="s">
        <v>694</v>
      </c>
      <c r="C58" s="23" t="s">
        <v>611</v>
      </c>
      <c r="D58" s="75" t="s">
        <v>695</v>
      </c>
      <c r="E58" s="4">
        <v>1</v>
      </c>
      <c r="F58" s="4">
        <v>29</v>
      </c>
      <c r="G58" s="4">
        <v>7</v>
      </c>
      <c r="H58" s="4">
        <v>0</v>
      </c>
      <c r="I58" s="4">
        <v>76</v>
      </c>
      <c r="J58" s="4">
        <v>8</v>
      </c>
      <c r="K58" s="4" t="s">
        <v>696</v>
      </c>
      <c r="L58" s="4">
        <v>0</v>
      </c>
      <c r="M58" s="4">
        <v>7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17" t="s">
        <v>1052</v>
      </c>
      <c r="B59" s="17" t="s">
        <v>1142</v>
      </c>
      <c r="C59" s="17" t="s">
        <v>1143</v>
      </c>
      <c r="D59" s="32" t="s">
        <v>1144</v>
      </c>
      <c r="E59" s="4">
        <v>1</v>
      </c>
      <c r="F59" s="4">
        <v>13</v>
      </c>
      <c r="G59" s="4">
        <v>0</v>
      </c>
      <c r="H59" s="4">
        <v>1</v>
      </c>
      <c r="I59" s="4">
        <v>17</v>
      </c>
      <c r="J59" s="4">
        <v>0</v>
      </c>
      <c r="K59" s="4" t="s">
        <v>1145</v>
      </c>
      <c r="L59" s="4">
        <v>1</v>
      </c>
      <c r="M59" s="4">
        <v>7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3" t="s">
        <v>13</v>
      </c>
      <c r="B60" s="3" t="s">
        <v>48</v>
      </c>
      <c r="C60" s="3" t="s">
        <v>14</v>
      </c>
      <c r="D60" s="28" t="s">
        <v>49</v>
      </c>
      <c r="E60" s="4">
        <v>1</v>
      </c>
      <c r="F60" s="4">
        <v>7</v>
      </c>
      <c r="G60" s="4">
        <v>0</v>
      </c>
      <c r="H60" s="4">
        <v>5</v>
      </c>
      <c r="I60" s="4">
        <v>24</v>
      </c>
      <c r="J60" s="4">
        <v>0</v>
      </c>
      <c r="K60" s="11" t="s">
        <v>50</v>
      </c>
      <c r="L60" s="4">
        <v>4</v>
      </c>
      <c r="M60" s="4">
        <v>6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3" t="s">
        <v>13</v>
      </c>
      <c r="B61" s="3" t="s">
        <v>48</v>
      </c>
      <c r="C61" s="3" t="s">
        <v>14</v>
      </c>
      <c r="D61" s="28" t="s">
        <v>51</v>
      </c>
      <c r="E61" s="4">
        <v>1</v>
      </c>
      <c r="F61" s="4">
        <v>7</v>
      </c>
      <c r="G61" s="4">
        <v>0</v>
      </c>
      <c r="H61" s="4">
        <v>4</v>
      </c>
      <c r="I61" s="4">
        <v>22</v>
      </c>
      <c r="J61" s="4">
        <v>0</v>
      </c>
      <c r="K61" s="11" t="s">
        <v>52</v>
      </c>
      <c r="L61" s="4">
        <v>4</v>
      </c>
      <c r="M61" s="4">
        <v>6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3" t="s">
        <v>13</v>
      </c>
      <c r="B62" s="3" t="s">
        <v>132</v>
      </c>
      <c r="C62" s="3" t="s">
        <v>31</v>
      </c>
      <c r="D62" s="30" t="s">
        <v>133</v>
      </c>
      <c r="E62" s="4">
        <v>1</v>
      </c>
      <c r="F62" s="4">
        <v>15</v>
      </c>
      <c r="G62" s="4">
        <v>0</v>
      </c>
      <c r="H62" s="4">
        <v>0</v>
      </c>
      <c r="I62" s="4">
        <v>14</v>
      </c>
      <c r="J62" s="4">
        <v>0</v>
      </c>
      <c r="K62" s="15" t="s">
        <v>134</v>
      </c>
      <c r="L62" s="4">
        <v>0</v>
      </c>
      <c r="M62" s="4">
        <v>6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17" t="s">
        <v>221</v>
      </c>
      <c r="B63" s="17" t="s">
        <v>244</v>
      </c>
      <c r="C63" s="17" t="s">
        <v>245</v>
      </c>
      <c r="D63" s="75" t="s">
        <v>246</v>
      </c>
      <c r="E63" s="4">
        <v>1</v>
      </c>
      <c r="F63" s="4">
        <v>9</v>
      </c>
      <c r="G63" s="4">
        <v>3</v>
      </c>
      <c r="H63" s="4">
        <v>0</v>
      </c>
      <c r="I63" s="4">
        <v>15</v>
      </c>
      <c r="J63" s="4">
        <v>0</v>
      </c>
      <c r="K63" s="4" t="s">
        <v>247</v>
      </c>
      <c r="L63" s="4">
        <v>0</v>
      </c>
      <c r="M63" s="4">
        <v>6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3" t="s">
        <v>569</v>
      </c>
      <c r="B64" s="23" t="s">
        <v>694</v>
      </c>
      <c r="C64" s="23" t="s">
        <v>697</v>
      </c>
      <c r="D64" s="33" t="s">
        <v>698</v>
      </c>
      <c r="E64" s="4">
        <v>1</v>
      </c>
      <c r="F64" s="4">
        <v>21</v>
      </c>
      <c r="G64" s="4">
        <v>8</v>
      </c>
      <c r="H64" s="4">
        <v>0</v>
      </c>
      <c r="I64" s="4">
        <v>45</v>
      </c>
      <c r="J64" s="4">
        <v>8</v>
      </c>
      <c r="K64" s="4" t="s">
        <v>699</v>
      </c>
      <c r="L64" s="4">
        <v>0</v>
      </c>
      <c r="M64" s="4">
        <v>6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3" t="s">
        <v>569</v>
      </c>
      <c r="B65" s="23" t="s">
        <v>694</v>
      </c>
      <c r="C65" s="23" t="s">
        <v>697</v>
      </c>
      <c r="D65" s="33" t="s">
        <v>700</v>
      </c>
      <c r="E65" s="4">
        <v>1</v>
      </c>
      <c r="F65" s="4">
        <v>20</v>
      </c>
      <c r="G65" s="4">
        <v>8</v>
      </c>
      <c r="H65" s="4">
        <v>0</v>
      </c>
      <c r="I65" s="4">
        <v>44</v>
      </c>
      <c r="J65" s="4">
        <v>7</v>
      </c>
      <c r="K65" s="4" t="s">
        <v>701</v>
      </c>
      <c r="L65" s="4">
        <v>0</v>
      </c>
      <c r="M65" s="4">
        <v>6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3" t="s">
        <v>13</v>
      </c>
      <c r="B66" s="3" t="s">
        <v>149</v>
      </c>
      <c r="C66" s="3" t="s">
        <v>14</v>
      </c>
      <c r="D66" s="30" t="s">
        <v>156</v>
      </c>
      <c r="E66" s="4">
        <v>1</v>
      </c>
      <c r="F66" s="4">
        <v>11</v>
      </c>
      <c r="G66" s="4">
        <v>1</v>
      </c>
      <c r="H66" s="4">
        <v>7</v>
      </c>
      <c r="I66" s="4">
        <v>22</v>
      </c>
      <c r="J66" s="4">
        <v>0</v>
      </c>
      <c r="K66" s="10" t="s">
        <v>157</v>
      </c>
      <c r="L66" s="4">
        <v>1</v>
      </c>
      <c r="M66" s="4">
        <v>5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3" t="s">
        <v>569</v>
      </c>
      <c r="B67" s="23" t="s">
        <v>614</v>
      </c>
      <c r="C67" s="23" t="s">
        <v>627</v>
      </c>
      <c r="D67" s="33" t="s">
        <v>630</v>
      </c>
      <c r="E67" s="4">
        <v>1</v>
      </c>
      <c r="F67" s="4">
        <v>15</v>
      </c>
      <c r="G67" s="4">
        <v>0</v>
      </c>
      <c r="H67" s="4">
        <v>0</v>
      </c>
      <c r="I67" s="4">
        <v>19</v>
      </c>
      <c r="J67" s="4">
        <v>0</v>
      </c>
      <c r="K67" s="4" t="s">
        <v>631</v>
      </c>
      <c r="L67" s="4">
        <v>2</v>
      </c>
      <c r="M67" s="4">
        <v>5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3" t="s">
        <v>569</v>
      </c>
      <c r="B68" s="23" t="s">
        <v>326</v>
      </c>
      <c r="C68" s="23" t="s">
        <v>759</v>
      </c>
      <c r="D68" s="33" t="s">
        <v>760</v>
      </c>
      <c r="E68" s="4">
        <v>1</v>
      </c>
      <c r="F68" s="4">
        <v>0</v>
      </c>
      <c r="G68" s="4">
        <v>0</v>
      </c>
      <c r="H68" s="4">
        <v>2</v>
      </c>
      <c r="I68" s="4">
        <v>9</v>
      </c>
      <c r="J68" s="4">
        <v>0</v>
      </c>
      <c r="K68" s="59" t="s">
        <v>761</v>
      </c>
      <c r="L68" s="4">
        <v>0</v>
      </c>
      <c r="M68" s="4">
        <v>5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3" t="s">
        <v>569</v>
      </c>
      <c r="B69" s="23" t="s">
        <v>786</v>
      </c>
      <c r="C69" s="23" t="s">
        <v>789</v>
      </c>
      <c r="D69" s="33" t="s">
        <v>792</v>
      </c>
      <c r="E69" s="4">
        <v>1</v>
      </c>
      <c r="F69" s="4">
        <v>11</v>
      </c>
      <c r="G69" s="4">
        <v>0</v>
      </c>
      <c r="H69" s="4">
        <v>0</v>
      </c>
      <c r="I69" s="4">
        <v>18</v>
      </c>
      <c r="J69" s="4">
        <v>0</v>
      </c>
      <c r="K69" s="4" t="s">
        <v>793</v>
      </c>
      <c r="L69" s="4">
        <v>0</v>
      </c>
      <c r="M69" s="4">
        <v>5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3" t="s">
        <v>569</v>
      </c>
      <c r="B70" s="23" t="s">
        <v>947</v>
      </c>
      <c r="C70" s="23" t="s">
        <v>948</v>
      </c>
      <c r="D70" s="33" t="s">
        <v>949</v>
      </c>
      <c r="E70" s="4">
        <v>1</v>
      </c>
      <c r="F70" s="4">
        <v>35</v>
      </c>
      <c r="G70" s="4">
        <v>0</v>
      </c>
      <c r="H70" s="4">
        <v>0</v>
      </c>
      <c r="I70" s="4">
        <v>80</v>
      </c>
      <c r="J70" s="4">
        <v>4</v>
      </c>
      <c r="K70" s="4" t="s">
        <v>950</v>
      </c>
      <c r="L70" s="4">
        <v>0</v>
      </c>
      <c r="M70" s="4">
        <v>5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3" t="s">
        <v>569</v>
      </c>
      <c r="B71" s="23" t="s">
        <v>947</v>
      </c>
      <c r="C71" s="23" t="s">
        <v>948</v>
      </c>
      <c r="D71" s="33" t="s">
        <v>951</v>
      </c>
      <c r="E71" s="4">
        <v>1</v>
      </c>
      <c r="F71" s="4">
        <v>30</v>
      </c>
      <c r="G71" s="4">
        <v>0</v>
      </c>
      <c r="H71" s="4">
        <v>0</v>
      </c>
      <c r="I71" s="4">
        <v>70</v>
      </c>
      <c r="J71" s="4">
        <v>4</v>
      </c>
      <c r="K71" s="4" t="s">
        <v>952</v>
      </c>
      <c r="L71" s="4">
        <v>0</v>
      </c>
      <c r="M71" s="4">
        <v>5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3" t="s">
        <v>13</v>
      </c>
      <c r="B72" s="3" t="s">
        <v>16</v>
      </c>
      <c r="C72" s="3" t="s">
        <v>17</v>
      </c>
      <c r="D72" s="77" t="s">
        <v>18</v>
      </c>
      <c r="E72" s="4">
        <v>0</v>
      </c>
      <c r="F72" s="4">
        <v>4</v>
      </c>
      <c r="G72" s="4">
        <v>0</v>
      </c>
      <c r="H72" s="4">
        <v>0</v>
      </c>
      <c r="I72" s="4">
        <v>0</v>
      </c>
      <c r="J72" s="4">
        <v>0</v>
      </c>
      <c r="K72" s="59">
        <v>0</v>
      </c>
      <c r="L72" s="4">
        <v>2</v>
      </c>
      <c r="M72" s="4">
        <v>4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17" t="s">
        <v>221</v>
      </c>
      <c r="B73" s="17" t="s">
        <v>244</v>
      </c>
      <c r="C73" s="17" t="s">
        <v>245</v>
      </c>
      <c r="D73" s="75" t="s">
        <v>252</v>
      </c>
      <c r="E73" s="4">
        <v>1</v>
      </c>
      <c r="F73" s="4">
        <v>11</v>
      </c>
      <c r="G73" s="4">
        <v>2</v>
      </c>
      <c r="H73" s="4">
        <v>0</v>
      </c>
      <c r="I73" s="4">
        <v>16</v>
      </c>
      <c r="J73" s="4">
        <v>1</v>
      </c>
      <c r="K73" s="4" t="s">
        <v>253</v>
      </c>
      <c r="L73" s="4">
        <v>0</v>
      </c>
      <c r="M73" s="4">
        <v>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3" t="s">
        <v>569</v>
      </c>
      <c r="B74" s="23" t="s">
        <v>642</v>
      </c>
      <c r="C74" s="23" t="s">
        <v>646</v>
      </c>
      <c r="D74" s="75" t="s">
        <v>647</v>
      </c>
      <c r="E74" s="4">
        <v>1</v>
      </c>
      <c r="F74" s="4">
        <v>36</v>
      </c>
      <c r="G74" s="4">
        <v>0</v>
      </c>
      <c r="H74" s="4">
        <v>12</v>
      </c>
      <c r="I74" s="4">
        <v>72</v>
      </c>
      <c r="J74" s="4">
        <v>0</v>
      </c>
      <c r="K74" s="4" t="s">
        <v>648</v>
      </c>
      <c r="L74" s="4">
        <v>0</v>
      </c>
      <c r="M74" s="4">
        <v>4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3" t="s">
        <v>569</v>
      </c>
      <c r="B75" s="23" t="s">
        <v>642</v>
      </c>
      <c r="C75" s="23" t="s">
        <v>646</v>
      </c>
      <c r="D75" s="75" t="s">
        <v>651</v>
      </c>
      <c r="E75" s="4">
        <v>1</v>
      </c>
      <c r="F75" s="4">
        <v>34</v>
      </c>
      <c r="G75" s="4">
        <v>0</v>
      </c>
      <c r="H75" s="4">
        <v>12</v>
      </c>
      <c r="I75" s="4">
        <v>71</v>
      </c>
      <c r="J75" s="4">
        <v>0</v>
      </c>
      <c r="K75" s="4" t="s">
        <v>652</v>
      </c>
      <c r="L75" s="4">
        <v>0</v>
      </c>
      <c r="M75" s="4">
        <v>4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3" t="s">
        <v>569</v>
      </c>
      <c r="B76" s="23" t="s">
        <v>642</v>
      </c>
      <c r="C76" s="23" t="s">
        <v>646</v>
      </c>
      <c r="D76" s="75" t="s">
        <v>653</v>
      </c>
      <c r="E76" s="4">
        <v>1</v>
      </c>
      <c r="F76" s="4">
        <v>36</v>
      </c>
      <c r="G76" s="4">
        <v>0</v>
      </c>
      <c r="H76" s="4">
        <v>12</v>
      </c>
      <c r="I76" s="4">
        <v>69</v>
      </c>
      <c r="J76" s="4">
        <v>0</v>
      </c>
      <c r="K76" s="4" t="s">
        <v>654</v>
      </c>
      <c r="L76" s="4">
        <v>0</v>
      </c>
      <c r="M76" s="4">
        <v>4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3" t="s">
        <v>569</v>
      </c>
      <c r="B77" s="23" t="s">
        <v>326</v>
      </c>
      <c r="C77" s="23" t="s">
        <v>754</v>
      </c>
      <c r="D77" s="75" t="s">
        <v>755</v>
      </c>
      <c r="E77" s="4">
        <v>1</v>
      </c>
      <c r="F77" s="4">
        <v>10</v>
      </c>
      <c r="G77" s="4">
        <v>1</v>
      </c>
      <c r="H77" s="4">
        <v>0</v>
      </c>
      <c r="I77" s="4">
        <v>17</v>
      </c>
      <c r="J77" s="4">
        <v>0</v>
      </c>
      <c r="K77" s="59" t="s">
        <v>756</v>
      </c>
      <c r="L77" s="4">
        <v>0</v>
      </c>
      <c r="M77" s="4">
        <v>4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3" t="s">
        <v>569</v>
      </c>
      <c r="B78" s="23" t="s">
        <v>326</v>
      </c>
      <c r="C78" s="23" t="s">
        <v>754</v>
      </c>
      <c r="D78" s="75" t="s">
        <v>757</v>
      </c>
      <c r="E78" s="4">
        <v>1</v>
      </c>
      <c r="F78" s="4">
        <v>10</v>
      </c>
      <c r="G78" s="4">
        <v>0</v>
      </c>
      <c r="H78" s="4">
        <v>0</v>
      </c>
      <c r="I78" s="4">
        <v>16</v>
      </c>
      <c r="J78" s="4">
        <v>0</v>
      </c>
      <c r="K78" s="4" t="s">
        <v>758</v>
      </c>
      <c r="L78" s="4">
        <v>0</v>
      </c>
      <c r="M78" s="4">
        <v>4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3" t="s">
        <v>569</v>
      </c>
      <c r="B79" s="23" t="s">
        <v>132</v>
      </c>
      <c r="C79" s="23" t="s">
        <v>766</v>
      </c>
      <c r="D79" s="33" t="s">
        <v>887</v>
      </c>
      <c r="E79" s="4">
        <v>0</v>
      </c>
      <c r="F79" s="4">
        <v>22</v>
      </c>
      <c r="G79" s="4">
        <v>0</v>
      </c>
      <c r="H79" s="4">
        <v>0</v>
      </c>
      <c r="I79" s="4">
        <v>18</v>
      </c>
      <c r="J79" s="4">
        <v>0</v>
      </c>
      <c r="K79" s="4" t="s">
        <v>888</v>
      </c>
      <c r="L79" s="4">
        <v>0</v>
      </c>
      <c r="M79" s="4">
        <v>4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17" t="s">
        <v>1052</v>
      </c>
      <c r="B80" s="17" t="s">
        <v>1165</v>
      </c>
      <c r="C80" s="17" t="s">
        <v>1166</v>
      </c>
      <c r="D80" s="32" t="s">
        <v>1167</v>
      </c>
      <c r="E80" s="4">
        <v>1</v>
      </c>
      <c r="F80" s="4">
        <v>4</v>
      </c>
      <c r="G80" s="4">
        <v>0</v>
      </c>
      <c r="H80" s="4">
        <v>1</v>
      </c>
      <c r="I80" s="4">
        <v>18</v>
      </c>
      <c r="J80" s="4">
        <v>2</v>
      </c>
      <c r="K80" s="15" t="s">
        <v>361</v>
      </c>
      <c r="L80" s="4">
        <v>0</v>
      </c>
      <c r="M80" s="4">
        <v>4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3" t="s">
        <v>13</v>
      </c>
      <c r="B81" s="3" t="s">
        <v>19</v>
      </c>
      <c r="C81" s="3" t="s">
        <v>20</v>
      </c>
      <c r="D81" s="77" t="s">
        <v>21</v>
      </c>
      <c r="E81" s="4">
        <v>1</v>
      </c>
      <c r="F81" s="4">
        <v>21</v>
      </c>
      <c r="G81" s="4">
        <v>0</v>
      </c>
      <c r="H81" s="4">
        <v>0</v>
      </c>
      <c r="I81" s="4">
        <v>20</v>
      </c>
      <c r="J81" s="4">
        <v>0</v>
      </c>
      <c r="K81" s="4">
        <v>4</v>
      </c>
      <c r="L81" s="4">
        <v>17</v>
      </c>
      <c r="M81" s="4">
        <v>3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17" t="s">
        <v>221</v>
      </c>
      <c r="B82" s="17" t="s">
        <v>269</v>
      </c>
      <c r="C82" s="17" t="s">
        <v>273</v>
      </c>
      <c r="D82" s="48" t="s">
        <v>274</v>
      </c>
      <c r="E82" s="4">
        <v>1</v>
      </c>
      <c r="F82" s="4">
        <v>4</v>
      </c>
      <c r="G82" s="4">
        <v>0</v>
      </c>
      <c r="H82" s="4">
        <v>7</v>
      </c>
      <c r="I82" s="4">
        <v>13</v>
      </c>
      <c r="J82" s="4">
        <v>0</v>
      </c>
      <c r="K82" s="15" t="s">
        <v>208</v>
      </c>
      <c r="L82" s="4">
        <v>6</v>
      </c>
      <c r="M82" s="4">
        <v>3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17" t="s">
        <v>221</v>
      </c>
      <c r="B83" s="17" t="s">
        <v>275</v>
      </c>
      <c r="C83" s="17" t="s">
        <v>276</v>
      </c>
      <c r="D83" s="48" t="s">
        <v>277</v>
      </c>
      <c r="E83" s="4">
        <v>1</v>
      </c>
      <c r="F83" s="4">
        <v>17</v>
      </c>
      <c r="G83" s="4">
        <v>3</v>
      </c>
      <c r="H83" s="4">
        <v>5</v>
      </c>
      <c r="I83" s="4">
        <v>30</v>
      </c>
      <c r="J83" s="4">
        <v>2</v>
      </c>
      <c r="K83" s="4" t="s">
        <v>278</v>
      </c>
      <c r="L83" s="4">
        <v>5</v>
      </c>
      <c r="M83" s="4">
        <v>3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17" t="s">
        <v>221</v>
      </c>
      <c r="B84" s="17" t="s">
        <v>444</v>
      </c>
      <c r="C84" s="17" t="s">
        <v>447</v>
      </c>
      <c r="D84" s="48" t="s">
        <v>448</v>
      </c>
      <c r="E84" s="4">
        <v>1</v>
      </c>
      <c r="F84" s="4">
        <v>5</v>
      </c>
      <c r="G84" s="4">
        <v>0</v>
      </c>
      <c r="H84" s="4">
        <v>5</v>
      </c>
      <c r="I84" s="4">
        <v>8</v>
      </c>
      <c r="J84" s="4">
        <v>0</v>
      </c>
      <c r="K84" s="4" t="s">
        <v>449</v>
      </c>
      <c r="L84" s="4">
        <v>0</v>
      </c>
      <c r="M84" s="4">
        <v>3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17" t="s">
        <v>221</v>
      </c>
      <c r="B85" s="17" t="s">
        <v>511</v>
      </c>
      <c r="C85" s="17" t="s">
        <v>222</v>
      </c>
      <c r="D85" s="48" t="s">
        <v>515</v>
      </c>
      <c r="E85" s="4">
        <v>1</v>
      </c>
      <c r="F85" s="4">
        <v>9</v>
      </c>
      <c r="G85" s="4">
        <v>0</v>
      </c>
      <c r="H85" s="4">
        <v>0</v>
      </c>
      <c r="I85" s="4">
        <v>16</v>
      </c>
      <c r="J85" s="4">
        <v>0</v>
      </c>
      <c r="K85" s="4" t="s">
        <v>516</v>
      </c>
      <c r="L85" s="4">
        <v>0</v>
      </c>
      <c r="M85" s="4">
        <v>3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3" t="s">
        <v>569</v>
      </c>
      <c r="B86" s="23" t="s">
        <v>614</v>
      </c>
      <c r="C86" s="23" t="s">
        <v>627</v>
      </c>
      <c r="D86" s="33" t="s">
        <v>628</v>
      </c>
      <c r="E86" s="4">
        <v>1</v>
      </c>
      <c r="F86" s="4">
        <v>16</v>
      </c>
      <c r="G86" s="4">
        <v>0</v>
      </c>
      <c r="H86" s="4">
        <v>0</v>
      </c>
      <c r="I86" s="4">
        <v>14</v>
      </c>
      <c r="J86" s="4">
        <v>0</v>
      </c>
      <c r="K86" s="4" t="s">
        <v>629</v>
      </c>
      <c r="L86" s="4">
        <v>2</v>
      </c>
      <c r="M86" s="4">
        <v>3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3" t="s">
        <v>569</v>
      </c>
      <c r="B87" s="23" t="s">
        <v>275</v>
      </c>
      <c r="C87" s="23" t="s">
        <v>655</v>
      </c>
      <c r="D87" s="75" t="s">
        <v>656</v>
      </c>
      <c r="E87" s="4">
        <v>0</v>
      </c>
      <c r="F87" s="4">
        <v>20</v>
      </c>
      <c r="G87" s="4">
        <v>3</v>
      </c>
      <c r="H87" s="4">
        <v>0</v>
      </c>
      <c r="I87" s="4">
        <v>27</v>
      </c>
      <c r="J87" s="4">
        <v>3</v>
      </c>
      <c r="K87" s="4" t="s">
        <v>657</v>
      </c>
      <c r="L87" s="4">
        <v>0</v>
      </c>
      <c r="M87" s="4">
        <v>3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3" t="s">
        <v>569</v>
      </c>
      <c r="B88" s="23" t="s">
        <v>786</v>
      </c>
      <c r="C88" s="23" t="s">
        <v>789</v>
      </c>
      <c r="D88" s="33" t="s">
        <v>790</v>
      </c>
      <c r="E88" s="4">
        <v>1</v>
      </c>
      <c r="F88" s="4">
        <v>12</v>
      </c>
      <c r="G88" s="4">
        <v>0</v>
      </c>
      <c r="H88" s="4">
        <v>0</v>
      </c>
      <c r="I88" s="4">
        <v>15</v>
      </c>
      <c r="J88" s="4">
        <v>0</v>
      </c>
      <c r="K88" s="4" t="s">
        <v>791</v>
      </c>
      <c r="L88" s="4">
        <v>0</v>
      </c>
      <c r="M88" s="4">
        <v>3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3" t="s">
        <v>569</v>
      </c>
      <c r="B89" s="23" t="s">
        <v>869</v>
      </c>
      <c r="C89" s="23" t="s">
        <v>870</v>
      </c>
      <c r="D89" s="33" t="s">
        <v>871</v>
      </c>
      <c r="E89" s="4">
        <v>1</v>
      </c>
      <c r="F89" s="4">
        <v>12</v>
      </c>
      <c r="G89" s="4">
        <v>1</v>
      </c>
      <c r="H89" s="4">
        <v>0</v>
      </c>
      <c r="I89" s="4">
        <v>73</v>
      </c>
      <c r="J89" s="4">
        <v>2</v>
      </c>
      <c r="K89" s="15" t="s">
        <v>872</v>
      </c>
      <c r="L89" s="4">
        <v>0</v>
      </c>
      <c r="M89" s="4">
        <v>3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3" t="s">
        <v>569</v>
      </c>
      <c r="B90" s="23" t="s">
        <v>132</v>
      </c>
      <c r="C90" s="23" t="s">
        <v>763</v>
      </c>
      <c r="D90" s="33" t="s">
        <v>884</v>
      </c>
      <c r="E90" s="4">
        <v>1</v>
      </c>
      <c r="F90" s="4">
        <v>7</v>
      </c>
      <c r="G90" s="4">
        <v>0</v>
      </c>
      <c r="H90" s="4">
        <v>0</v>
      </c>
      <c r="I90" s="4">
        <v>16</v>
      </c>
      <c r="J90" s="4">
        <v>0</v>
      </c>
      <c r="K90" s="4" t="s">
        <v>325</v>
      </c>
      <c r="L90" s="4">
        <v>0</v>
      </c>
      <c r="M90" s="4">
        <v>3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3" t="s">
        <v>569</v>
      </c>
      <c r="B91" s="23" t="s">
        <v>132</v>
      </c>
      <c r="C91" s="23" t="s">
        <v>763</v>
      </c>
      <c r="D91" s="33" t="s">
        <v>885</v>
      </c>
      <c r="E91" s="4">
        <v>0</v>
      </c>
      <c r="F91" s="4">
        <v>7</v>
      </c>
      <c r="G91" s="4">
        <v>0</v>
      </c>
      <c r="H91" s="4">
        <v>0</v>
      </c>
      <c r="I91" s="4">
        <v>18</v>
      </c>
      <c r="J91" s="4">
        <v>0</v>
      </c>
      <c r="K91" s="59" t="s">
        <v>886</v>
      </c>
      <c r="L91" s="4">
        <v>0</v>
      </c>
      <c r="M91" s="4">
        <v>3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3" t="s">
        <v>13</v>
      </c>
      <c r="B92" s="3" t="s">
        <v>19</v>
      </c>
      <c r="C92" s="3" t="s">
        <v>20</v>
      </c>
      <c r="D92" s="77" t="s">
        <v>22</v>
      </c>
      <c r="E92" s="4">
        <v>1</v>
      </c>
      <c r="F92" s="4">
        <v>21</v>
      </c>
      <c r="G92" s="4">
        <v>0</v>
      </c>
      <c r="H92" s="4">
        <v>0</v>
      </c>
      <c r="I92" s="4">
        <v>19</v>
      </c>
      <c r="J92" s="4">
        <v>0</v>
      </c>
      <c r="K92" s="59" t="s">
        <v>23</v>
      </c>
      <c r="L92" s="4">
        <v>25</v>
      </c>
      <c r="M92" s="4">
        <v>2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3" t="s">
        <v>13</v>
      </c>
      <c r="B93" s="3" t="s">
        <v>19</v>
      </c>
      <c r="C93" s="3" t="s">
        <v>20</v>
      </c>
      <c r="D93" s="77" t="s">
        <v>24</v>
      </c>
      <c r="E93" s="4">
        <v>1</v>
      </c>
      <c r="F93" s="4">
        <v>23</v>
      </c>
      <c r="G93" s="4">
        <v>0</v>
      </c>
      <c r="H93" s="4">
        <v>0</v>
      </c>
      <c r="I93" s="4">
        <v>22</v>
      </c>
      <c r="J93" s="4">
        <v>0</v>
      </c>
      <c r="K93" s="4" t="s">
        <v>25</v>
      </c>
      <c r="L93" s="4">
        <v>21</v>
      </c>
      <c r="M93" s="4">
        <v>2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3" t="s">
        <v>13</v>
      </c>
      <c r="B94" s="3" t="s">
        <v>19</v>
      </c>
      <c r="C94" s="3" t="s">
        <v>20</v>
      </c>
      <c r="D94" s="77" t="s">
        <v>26</v>
      </c>
      <c r="E94" s="4">
        <v>1</v>
      </c>
      <c r="F94" s="4">
        <v>24</v>
      </c>
      <c r="G94" s="4">
        <v>0</v>
      </c>
      <c r="H94" s="4">
        <v>0</v>
      </c>
      <c r="I94" s="4">
        <v>18</v>
      </c>
      <c r="J94" s="4">
        <v>0</v>
      </c>
      <c r="K94" s="11" t="s">
        <v>27</v>
      </c>
      <c r="L94" s="4">
        <v>21</v>
      </c>
      <c r="M94" s="4">
        <v>2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3" t="s">
        <v>13</v>
      </c>
      <c r="B95" s="3" t="s">
        <v>92</v>
      </c>
      <c r="C95" s="3" t="s">
        <v>47</v>
      </c>
      <c r="D95" s="28" t="s">
        <v>93</v>
      </c>
      <c r="E95" s="4">
        <v>1</v>
      </c>
      <c r="F95" s="4">
        <v>15</v>
      </c>
      <c r="G95" s="4">
        <v>0</v>
      </c>
      <c r="H95" s="4">
        <v>0</v>
      </c>
      <c r="I95" s="4">
        <v>13</v>
      </c>
      <c r="J95" s="4">
        <v>0</v>
      </c>
      <c r="K95" s="4" t="s">
        <v>94</v>
      </c>
      <c r="L95" s="4">
        <v>5</v>
      </c>
      <c r="M95" s="4">
        <v>2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3" t="s">
        <v>13</v>
      </c>
      <c r="B96" s="3" t="s">
        <v>92</v>
      </c>
      <c r="C96" s="3" t="s">
        <v>47</v>
      </c>
      <c r="D96" s="28" t="s">
        <v>95</v>
      </c>
      <c r="E96" s="4">
        <v>1</v>
      </c>
      <c r="F96" s="10">
        <v>16</v>
      </c>
      <c r="G96" s="4">
        <v>0</v>
      </c>
      <c r="H96" s="4">
        <v>0</v>
      </c>
      <c r="I96" s="4">
        <v>12</v>
      </c>
      <c r="J96" s="4">
        <v>0</v>
      </c>
      <c r="K96" s="59" t="s">
        <v>96</v>
      </c>
      <c r="L96" s="4">
        <v>5</v>
      </c>
      <c r="M96" s="4">
        <v>2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17" t="s">
        <v>221</v>
      </c>
      <c r="B97" s="17" t="s">
        <v>224</v>
      </c>
      <c r="C97" s="17" t="s">
        <v>225</v>
      </c>
      <c r="D97" s="47" t="s">
        <v>226</v>
      </c>
      <c r="E97" s="4">
        <v>1</v>
      </c>
      <c r="F97" s="4">
        <v>15</v>
      </c>
      <c r="G97" s="4">
        <v>1</v>
      </c>
      <c r="H97" s="4">
        <v>0</v>
      </c>
      <c r="I97" s="4">
        <v>31</v>
      </c>
      <c r="J97" s="4">
        <v>0</v>
      </c>
      <c r="K97" s="4" t="s">
        <v>227</v>
      </c>
      <c r="L97" s="4">
        <v>0</v>
      </c>
      <c r="M97" s="4">
        <v>2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17" t="s">
        <v>221</v>
      </c>
      <c r="B98" s="17" t="s">
        <v>224</v>
      </c>
      <c r="C98" s="17" t="s">
        <v>228</v>
      </c>
      <c r="D98" s="86" t="s">
        <v>229</v>
      </c>
      <c r="E98" s="4">
        <v>1</v>
      </c>
      <c r="F98" s="4">
        <v>11</v>
      </c>
      <c r="G98" s="4">
        <v>1</v>
      </c>
      <c r="H98" s="4">
        <v>0</v>
      </c>
      <c r="I98" s="4">
        <v>38</v>
      </c>
      <c r="J98" s="4">
        <v>0</v>
      </c>
      <c r="K98" s="4" t="s">
        <v>230</v>
      </c>
      <c r="L98" s="4">
        <v>0</v>
      </c>
      <c r="M98" s="4">
        <v>2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17" t="s">
        <v>221</v>
      </c>
      <c r="B99" s="17" t="s">
        <v>224</v>
      </c>
      <c r="C99" s="17" t="s">
        <v>228</v>
      </c>
      <c r="D99" s="48" t="s">
        <v>231</v>
      </c>
      <c r="E99" s="4">
        <v>1</v>
      </c>
      <c r="F99" s="4">
        <v>11</v>
      </c>
      <c r="G99" s="4">
        <v>1</v>
      </c>
      <c r="H99" s="4">
        <v>0</v>
      </c>
      <c r="I99" s="4">
        <v>39</v>
      </c>
      <c r="J99" s="5"/>
      <c r="K99" s="59" t="s">
        <v>232</v>
      </c>
      <c r="L99" s="4">
        <v>0</v>
      </c>
      <c r="M99" s="4">
        <v>2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17" t="s">
        <v>221</v>
      </c>
      <c r="B100" s="17" t="s">
        <v>326</v>
      </c>
      <c r="C100" s="17" t="s">
        <v>288</v>
      </c>
      <c r="D100" s="75" t="s">
        <v>327</v>
      </c>
      <c r="E100" s="4">
        <v>0</v>
      </c>
      <c r="F100" s="4">
        <v>12</v>
      </c>
      <c r="G100" s="4">
        <v>0</v>
      </c>
      <c r="H100" s="4">
        <v>0</v>
      </c>
      <c r="I100" s="4">
        <v>40</v>
      </c>
      <c r="J100" s="4">
        <v>0</v>
      </c>
      <c r="K100" s="4" t="s">
        <v>247</v>
      </c>
      <c r="L100" s="4">
        <v>0</v>
      </c>
      <c r="M100" s="4">
        <v>2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17" t="s">
        <v>221</v>
      </c>
      <c r="B101" s="17" t="s">
        <v>326</v>
      </c>
      <c r="C101" s="17" t="s">
        <v>288</v>
      </c>
      <c r="D101" s="75" t="s">
        <v>328</v>
      </c>
      <c r="E101" s="4">
        <v>1</v>
      </c>
      <c r="F101" s="4">
        <v>13</v>
      </c>
      <c r="G101" s="4">
        <v>0</v>
      </c>
      <c r="H101" s="4">
        <v>0</v>
      </c>
      <c r="I101" s="4">
        <v>38</v>
      </c>
      <c r="J101" s="4">
        <v>0</v>
      </c>
      <c r="K101" s="4" t="s">
        <v>144</v>
      </c>
      <c r="L101" s="4">
        <v>0</v>
      </c>
      <c r="M101" s="4">
        <v>2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17" t="s">
        <v>221</v>
      </c>
      <c r="B102" s="17" t="s">
        <v>326</v>
      </c>
      <c r="C102" s="17" t="s">
        <v>288</v>
      </c>
      <c r="D102" s="75" t="s">
        <v>329</v>
      </c>
      <c r="E102" s="4">
        <v>0</v>
      </c>
      <c r="F102" s="4">
        <v>11</v>
      </c>
      <c r="G102" s="4">
        <v>0</v>
      </c>
      <c r="H102" s="5"/>
      <c r="I102" s="4">
        <v>44</v>
      </c>
      <c r="J102" s="4">
        <v>0</v>
      </c>
      <c r="K102" s="15" t="s">
        <v>330</v>
      </c>
      <c r="L102" s="4">
        <v>0</v>
      </c>
      <c r="M102" s="4">
        <v>2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17" t="s">
        <v>221</v>
      </c>
      <c r="B103" s="17" t="s">
        <v>405</v>
      </c>
      <c r="C103" s="17" t="s">
        <v>255</v>
      </c>
      <c r="D103" s="75" t="s">
        <v>407</v>
      </c>
      <c r="E103" s="4">
        <v>1</v>
      </c>
      <c r="F103" s="4">
        <v>17</v>
      </c>
      <c r="G103" s="4">
        <v>6</v>
      </c>
      <c r="H103" s="4">
        <v>1</v>
      </c>
      <c r="I103" s="4">
        <v>106</v>
      </c>
      <c r="J103" s="4">
        <v>31</v>
      </c>
      <c r="K103" s="59" t="s">
        <v>408</v>
      </c>
      <c r="L103" s="4">
        <v>9</v>
      </c>
      <c r="M103" s="4">
        <v>2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17" t="s">
        <v>221</v>
      </c>
      <c r="B104" s="17" t="s">
        <v>405</v>
      </c>
      <c r="C104" s="17" t="s">
        <v>255</v>
      </c>
      <c r="D104" s="75" t="s">
        <v>409</v>
      </c>
      <c r="E104" s="4">
        <v>1</v>
      </c>
      <c r="F104" s="4">
        <v>19</v>
      </c>
      <c r="G104" s="4">
        <v>6</v>
      </c>
      <c r="H104" s="4">
        <v>2</v>
      </c>
      <c r="I104" s="4">
        <v>111</v>
      </c>
      <c r="J104" s="4">
        <v>33</v>
      </c>
      <c r="K104" s="4" t="s">
        <v>410</v>
      </c>
      <c r="L104" s="4">
        <v>9</v>
      </c>
      <c r="M104" s="4">
        <v>2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17" t="s">
        <v>221</v>
      </c>
      <c r="B105" s="17" t="s">
        <v>444</v>
      </c>
      <c r="C105" s="17" t="s">
        <v>447</v>
      </c>
      <c r="D105" s="48" t="s">
        <v>450</v>
      </c>
      <c r="E105" s="4">
        <v>1</v>
      </c>
      <c r="F105" s="4">
        <v>5</v>
      </c>
      <c r="G105" s="4">
        <v>0</v>
      </c>
      <c r="H105" s="4">
        <v>5</v>
      </c>
      <c r="I105" s="4">
        <v>0</v>
      </c>
      <c r="J105" s="4">
        <v>0</v>
      </c>
      <c r="K105" s="59" t="s">
        <v>451</v>
      </c>
      <c r="L105" s="4">
        <v>0</v>
      </c>
      <c r="M105" s="4">
        <v>2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17" t="s">
        <v>221</v>
      </c>
      <c r="B106" s="17" t="s">
        <v>444</v>
      </c>
      <c r="C106" s="17" t="s">
        <v>447</v>
      </c>
      <c r="D106" s="48" t="s">
        <v>452</v>
      </c>
      <c r="E106" s="4">
        <v>1</v>
      </c>
      <c r="F106" s="4">
        <v>6</v>
      </c>
      <c r="G106" s="4">
        <v>0</v>
      </c>
      <c r="H106" s="4">
        <v>5</v>
      </c>
      <c r="I106" s="4">
        <v>9</v>
      </c>
      <c r="J106" s="4">
        <v>0</v>
      </c>
      <c r="K106" s="59" t="s">
        <v>453</v>
      </c>
      <c r="L106" s="4">
        <v>0</v>
      </c>
      <c r="M106" s="4">
        <v>2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17" t="s">
        <v>221</v>
      </c>
      <c r="B107" s="17" t="s">
        <v>505</v>
      </c>
      <c r="C107" s="17" t="s">
        <v>492</v>
      </c>
      <c r="D107" s="48" t="s">
        <v>506</v>
      </c>
      <c r="E107" s="4">
        <v>1</v>
      </c>
      <c r="F107" s="4">
        <v>19</v>
      </c>
      <c r="G107" s="4">
        <v>0</v>
      </c>
      <c r="H107" s="4">
        <v>0</v>
      </c>
      <c r="I107" s="4">
        <v>10</v>
      </c>
      <c r="J107" s="4">
        <v>0</v>
      </c>
      <c r="K107" s="4" t="s">
        <v>507</v>
      </c>
      <c r="L107" s="4">
        <v>0</v>
      </c>
      <c r="M107" s="4">
        <v>2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17" t="s">
        <v>221</v>
      </c>
      <c r="B108" s="17" t="s">
        <v>511</v>
      </c>
      <c r="C108" s="17" t="s">
        <v>222</v>
      </c>
      <c r="D108" s="48" t="s">
        <v>517</v>
      </c>
      <c r="E108" s="4">
        <v>1</v>
      </c>
      <c r="F108" s="4">
        <v>9</v>
      </c>
      <c r="G108" s="4">
        <v>0</v>
      </c>
      <c r="H108" s="4">
        <v>0</v>
      </c>
      <c r="I108" s="4">
        <v>22</v>
      </c>
      <c r="J108" s="4">
        <v>0</v>
      </c>
      <c r="K108" s="4" t="s">
        <v>37</v>
      </c>
      <c r="L108" s="4">
        <v>0</v>
      </c>
      <c r="M108" s="4">
        <v>2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17" t="s">
        <v>221</v>
      </c>
      <c r="B109" s="17" t="s">
        <v>555</v>
      </c>
      <c r="C109" s="17" t="s">
        <v>352</v>
      </c>
      <c r="D109" s="48" t="s">
        <v>556</v>
      </c>
      <c r="E109" s="4">
        <v>1</v>
      </c>
      <c r="F109" s="4">
        <v>15</v>
      </c>
      <c r="G109" s="4">
        <v>0</v>
      </c>
      <c r="H109" s="4">
        <v>0</v>
      </c>
      <c r="I109" s="4">
        <v>23</v>
      </c>
      <c r="J109" s="4">
        <v>0</v>
      </c>
      <c r="K109" s="4" t="s">
        <v>557</v>
      </c>
      <c r="L109" s="4">
        <v>0</v>
      </c>
      <c r="M109" s="4">
        <v>2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3" t="s">
        <v>569</v>
      </c>
      <c r="B110" s="23" t="s">
        <v>642</v>
      </c>
      <c r="C110" s="23" t="s">
        <v>646</v>
      </c>
      <c r="D110" s="75" t="s">
        <v>649</v>
      </c>
      <c r="E110" s="4">
        <v>1</v>
      </c>
      <c r="F110" s="4">
        <v>36</v>
      </c>
      <c r="G110" s="4">
        <v>0</v>
      </c>
      <c r="H110" s="4">
        <v>12</v>
      </c>
      <c r="I110" s="4">
        <v>70</v>
      </c>
      <c r="J110" s="4">
        <v>0</v>
      </c>
      <c r="K110" s="4" t="s">
        <v>650</v>
      </c>
      <c r="L110" s="4">
        <v>0</v>
      </c>
      <c r="M110" s="4">
        <v>2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3" t="s">
        <v>569</v>
      </c>
      <c r="B111" s="23" t="s">
        <v>658</v>
      </c>
      <c r="C111" s="23" t="s">
        <v>655</v>
      </c>
      <c r="D111" s="75" t="s">
        <v>659</v>
      </c>
      <c r="E111" s="4">
        <v>1</v>
      </c>
      <c r="F111" s="4">
        <v>13</v>
      </c>
      <c r="G111" s="4">
        <v>1</v>
      </c>
      <c r="H111" s="4">
        <v>0</v>
      </c>
      <c r="I111" s="4">
        <v>15</v>
      </c>
      <c r="J111" s="4">
        <v>0</v>
      </c>
      <c r="K111" s="4" t="s">
        <v>660</v>
      </c>
      <c r="L111" s="4">
        <v>0</v>
      </c>
      <c r="M111" s="4">
        <v>2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3" t="s">
        <v>569</v>
      </c>
      <c r="B112" s="23" t="s">
        <v>658</v>
      </c>
      <c r="C112" s="23" t="s">
        <v>655</v>
      </c>
      <c r="D112" s="75" t="s">
        <v>661</v>
      </c>
      <c r="E112" s="4">
        <v>1</v>
      </c>
      <c r="F112" s="4">
        <v>14</v>
      </c>
      <c r="G112" s="4">
        <v>1</v>
      </c>
      <c r="H112" s="4">
        <v>0</v>
      </c>
      <c r="I112" s="4">
        <v>16</v>
      </c>
      <c r="J112" s="4">
        <v>0</v>
      </c>
      <c r="K112" s="4" t="s">
        <v>662</v>
      </c>
      <c r="L112" s="4">
        <v>0</v>
      </c>
      <c r="M112" s="4">
        <v>2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3" t="s">
        <v>569</v>
      </c>
      <c r="B113" s="23" t="s">
        <v>778</v>
      </c>
      <c r="C113" s="23" t="s">
        <v>779</v>
      </c>
      <c r="D113" s="75" t="s">
        <v>780</v>
      </c>
      <c r="E113" s="4">
        <v>1</v>
      </c>
      <c r="F113" s="4">
        <v>21</v>
      </c>
      <c r="G113" s="4">
        <v>17</v>
      </c>
      <c r="H113" s="4">
        <v>0</v>
      </c>
      <c r="I113" s="4">
        <v>139</v>
      </c>
      <c r="J113" s="4">
        <v>4</v>
      </c>
      <c r="K113" s="4" t="s">
        <v>781</v>
      </c>
      <c r="L113" s="4">
        <v>0</v>
      </c>
      <c r="M113" s="4">
        <v>2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3" t="s">
        <v>569</v>
      </c>
      <c r="B114" s="23" t="s">
        <v>778</v>
      </c>
      <c r="C114" s="23" t="s">
        <v>779</v>
      </c>
      <c r="D114" s="75" t="s">
        <v>782</v>
      </c>
      <c r="E114" s="4">
        <v>1</v>
      </c>
      <c r="F114" s="4">
        <v>0</v>
      </c>
      <c r="G114" s="4">
        <v>0</v>
      </c>
      <c r="H114" s="4">
        <v>0</v>
      </c>
      <c r="I114" s="4">
        <v>138</v>
      </c>
      <c r="J114" s="4">
        <v>4</v>
      </c>
      <c r="K114" s="4" t="s">
        <v>783</v>
      </c>
      <c r="L114" s="4">
        <v>0</v>
      </c>
      <c r="M114" s="4">
        <v>2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3" t="s">
        <v>569</v>
      </c>
      <c r="B115" s="23" t="s">
        <v>778</v>
      </c>
      <c r="C115" s="23" t="s">
        <v>779</v>
      </c>
      <c r="D115" s="75" t="s">
        <v>784</v>
      </c>
      <c r="E115" s="4">
        <v>1</v>
      </c>
      <c r="F115" s="4">
        <v>22</v>
      </c>
      <c r="G115" s="4">
        <v>17</v>
      </c>
      <c r="H115" s="4">
        <v>0</v>
      </c>
      <c r="I115" s="4">
        <v>146</v>
      </c>
      <c r="J115" s="4">
        <v>5</v>
      </c>
      <c r="K115" s="4" t="s">
        <v>785</v>
      </c>
      <c r="L115" s="4">
        <v>0</v>
      </c>
      <c r="M115" s="4">
        <v>2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3" t="s">
        <v>569</v>
      </c>
      <c r="B116" s="23" t="s">
        <v>869</v>
      </c>
      <c r="C116" s="23" t="s">
        <v>870</v>
      </c>
      <c r="D116" s="33" t="s">
        <v>873</v>
      </c>
      <c r="E116" s="4">
        <v>1</v>
      </c>
      <c r="F116" s="4">
        <v>13</v>
      </c>
      <c r="G116" s="4">
        <v>1</v>
      </c>
      <c r="H116" s="4">
        <v>0</v>
      </c>
      <c r="I116" s="4">
        <v>84</v>
      </c>
      <c r="J116" s="4">
        <v>2</v>
      </c>
      <c r="K116" s="4" t="s">
        <v>874</v>
      </c>
      <c r="L116" s="4">
        <v>0</v>
      </c>
      <c r="M116" s="4">
        <v>2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17" t="s">
        <v>1052</v>
      </c>
      <c r="B117" s="17" t="s">
        <v>1066</v>
      </c>
      <c r="C117" s="17" t="s">
        <v>1067</v>
      </c>
      <c r="D117" s="32" t="s">
        <v>1068</v>
      </c>
      <c r="E117" s="4">
        <v>1</v>
      </c>
      <c r="F117" s="4">
        <v>21</v>
      </c>
      <c r="G117" s="4">
        <v>0</v>
      </c>
      <c r="H117" s="4">
        <v>26</v>
      </c>
      <c r="I117" s="4">
        <v>57</v>
      </c>
      <c r="J117" s="4">
        <v>13</v>
      </c>
      <c r="K117" s="4" t="s">
        <v>1069</v>
      </c>
      <c r="L117" s="4">
        <v>0</v>
      </c>
      <c r="M117" s="4">
        <v>2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17" t="s">
        <v>1052</v>
      </c>
      <c r="B118" s="17" t="s">
        <v>1066</v>
      </c>
      <c r="C118" s="17" t="s">
        <v>1067</v>
      </c>
      <c r="D118" s="32" t="s">
        <v>1070</v>
      </c>
      <c r="E118" s="4">
        <v>1</v>
      </c>
      <c r="F118" s="4">
        <v>32</v>
      </c>
      <c r="G118" s="4">
        <v>0</v>
      </c>
      <c r="H118" s="4">
        <v>26</v>
      </c>
      <c r="I118" s="4">
        <v>62</v>
      </c>
      <c r="J118" s="4">
        <v>14</v>
      </c>
      <c r="K118" s="10" t="s">
        <v>1071</v>
      </c>
      <c r="L118" s="4">
        <v>0</v>
      </c>
      <c r="M118" s="4">
        <v>2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3" t="s">
        <v>13</v>
      </c>
      <c r="B119" s="3" t="s">
        <v>19</v>
      </c>
      <c r="C119" s="3" t="s">
        <v>20</v>
      </c>
      <c r="D119" s="77" t="s">
        <v>28</v>
      </c>
      <c r="E119" s="4">
        <v>1</v>
      </c>
      <c r="F119" s="4">
        <v>21</v>
      </c>
      <c r="G119" s="4">
        <v>0</v>
      </c>
      <c r="H119" s="4">
        <v>1</v>
      </c>
      <c r="I119" s="4">
        <v>17</v>
      </c>
      <c r="J119" s="4">
        <v>0</v>
      </c>
      <c r="K119" s="10" t="s">
        <v>29</v>
      </c>
      <c r="L119" s="4">
        <v>21</v>
      </c>
      <c r="M119" s="4">
        <v>1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3" t="s">
        <v>13</v>
      </c>
      <c r="B120" s="3" t="s">
        <v>61</v>
      </c>
      <c r="C120" s="3" t="s">
        <v>62</v>
      </c>
      <c r="D120" s="76" t="s">
        <v>63</v>
      </c>
      <c r="E120" s="4">
        <v>1</v>
      </c>
      <c r="F120" s="4">
        <v>19</v>
      </c>
      <c r="G120" s="4">
        <v>1</v>
      </c>
      <c r="H120" s="4">
        <v>6</v>
      </c>
      <c r="I120" s="4">
        <v>9</v>
      </c>
      <c r="J120" s="4">
        <v>1</v>
      </c>
      <c r="K120" s="11" t="s">
        <v>64</v>
      </c>
      <c r="L120" s="4">
        <v>5</v>
      </c>
      <c r="M120" s="4">
        <v>1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3" t="s">
        <v>13</v>
      </c>
      <c r="B121" s="3" t="s">
        <v>135</v>
      </c>
      <c r="C121" s="3" t="s">
        <v>15</v>
      </c>
      <c r="D121" s="30" t="s">
        <v>138</v>
      </c>
      <c r="E121" s="4">
        <v>0</v>
      </c>
      <c r="F121" s="4">
        <v>23</v>
      </c>
      <c r="G121" s="4">
        <v>0</v>
      </c>
      <c r="H121" s="4">
        <v>0</v>
      </c>
      <c r="I121" s="4">
        <v>1</v>
      </c>
      <c r="J121" s="4">
        <v>0</v>
      </c>
      <c r="K121" s="15" t="s">
        <v>139</v>
      </c>
      <c r="L121" s="4">
        <v>4</v>
      </c>
      <c r="M121" s="4">
        <v>1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3" t="s">
        <v>162</v>
      </c>
      <c r="B122" s="3" t="s">
        <v>209</v>
      </c>
      <c r="C122" s="3" t="s">
        <v>210</v>
      </c>
      <c r="D122" s="76" t="s">
        <v>211</v>
      </c>
      <c r="E122" s="4">
        <v>1</v>
      </c>
      <c r="F122" s="4">
        <v>31</v>
      </c>
      <c r="G122" s="4">
        <v>0</v>
      </c>
      <c r="H122" s="4">
        <v>2</v>
      </c>
      <c r="I122" s="4">
        <v>45</v>
      </c>
      <c r="J122" s="4">
        <v>0</v>
      </c>
      <c r="K122" s="4" t="s">
        <v>212</v>
      </c>
      <c r="L122" s="4">
        <v>5</v>
      </c>
      <c r="M122" s="4">
        <v>1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17" t="s">
        <v>221</v>
      </c>
      <c r="B123" s="17" t="s">
        <v>240</v>
      </c>
      <c r="C123" s="17" t="s">
        <v>241</v>
      </c>
      <c r="D123" s="48" t="s">
        <v>242</v>
      </c>
      <c r="E123" s="4">
        <v>0</v>
      </c>
      <c r="F123" s="4">
        <v>3</v>
      </c>
      <c r="G123" s="4">
        <v>0</v>
      </c>
      <c r="H123" s="4">
        <v>0</v>
      </c>
      <c r="I123" s="4">
        <v>4</v>
      </c>
      <c r="J123" s="4">
        <v>0</v>
      </c>
      <c r="K123" s="4" t="s">
        <v>243</v>
      </c>
      <c r="L123" s="4">
        <v>0</v>
      </c>
      <c r="M123" s="4">
        <v>1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17" t="s">
        <v>221</v>
      </c>
      <c r="B124" s="17" t="s">
        <v>321</v>
      </c>
      <c r="C124" s="17" t="s">
        <v>280</v>
      </c>
      <c r="D124" s="48" t="s">
        <v>324</v>
      </c>
      <c r="E124" s="4">
        <v>1</v>
      </c>
      <c r="F124" s="4">
        <v>50</v>
      </c>
      <c r="G124" s="4">
        <v>0</v>
      </c>
      <c r="H124" s="4">
        <v>1</v>
      </c>
      <c r="I124" s="4">
        <v>33</v>
      </c>
      <c r="J124" s="4">
        <v>0</v>
      </c>
      <c r="K124" s="4" t="s">
        <v>325</v>
      </c>
      <c r="L124" s="4">
        <v>18</v>
      </c>
      <c r="M124" s="4">
        <v>1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17" t="s">
        <v>221</v>
      </c>
      <c r="B125" s="17" t="s">
        <v>380</v>
      </c>
      <c r="C125" s="17" t="s">
        <v>255</v>
      </c>
      <c r="D125" s="75" t="s">
        <v>381</v>
      </c>
      <c r="E125" s="4">
        <v>1</v>
      </c>
      <c r="F125" s="4">
        <v>21</v>
      </c>
      <c r="G125" s="4">
        <v>2</v>
      </c>
      <c r="H125" s="4">
        <v>0</v>
      </c>
      <c r="I125" s="4">
        <v>85</v>
      </c>
      <c r="J125" s="4">
        <v>0</v>
      </c>
      <c r="K125" s="4" t="s">
        <v>382</v>
      </c>
      <c r="L125" s="4">
        <v>12</v>
      </c>
      <c r="M125" s="4">
        <v>1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17" t="s">
        <v>221</v>
      </c>
      <c r="B126" s="17" t="s">
        <v>423</v>
      </c>
      <c r="C126" s="17" t="s">
        <v>241</v>
      </c>
      <c r="D126" s="48" t="s">
        <v>424</v>
      </c>
      <c r="E126" s="4">
        <v>0</v>
      </c>
      <c r="F126" s="4">
        <v>4</v>
      </c>
      <c r="G126" s="4">
        <v>0</v>
      </c>
      <c r="H126" s="4">
        <v>0</v>
      </c>
      <c r="I126" s="4">
        <v>6</v>
      </c>
      <c r="J126" s="4">
        <v>0</v>
      </c>
      <c r="K126" s="4" t="s">
        <v>425</v>
      </c>
      <c r="L126" s="4">
        <v>3</v>
      </c>
      <c r="M126" s="4">
        <v>1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17" t="s">
        <v>221</v>
      </c>
      <c r="B127" s="17" t="s">
        <v>426</v>
      </c>
      <c r="C127" s="17" t="s">
        <v>428</v>
      </c>
      <c r="D127" s="48" t="s">
        <v>429</v>
      </c>
      <c r="E127" s="4">
        <v>1</v>
      </c>
      <c r="F127" s="4">
        <v>5</v>
      </c>
      <c r="G127" s="4">
        <v>0</v>
      </c>
      <c r="H127" s="4">
        <v>3</v>
      </c>
      <c r="I127" s="4">
        <v>34</v>
      </c>
      <c r="J127" s="4">
        <v>0</v>
      </c>
      <c r="K127" s="4" t="s">
        <v>430</v>
      </c>
      <c r="L127" s="4">
        <v>4</v>
      </c>
      <c r="M127" s="4">
        <v>1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17" t="s">
        <v>221</v>
      </c>
      <c r="B128" s="17" t="s">
        <v>444</v>
      </c>
      <c r="C128" s="17" t="s">
        <v>350</v>
      </c>
      <c r="D128" s="48" t="s">
        <v>445</v>
      </c>
      <c r="E128" s="4">
        <v>1</v>
      </c>
      <c r="F128" s="4">
        <v>3</v>
      </c>
      <c r="G128" s="4">
        <v>0</v>
      </c>
      <c r="H128" s="4">
        <v>4</v>
      </c>
      <c r="I128" s="4">
        <v>5</v>
      </c>
      <c r="J128" s="4">
        <v>0</v>
      </c>
      <c r="K128" s="4" t="s">
        <v>446</v>
      </c>
      <c r="L128" s="4">
        <v>0</v>
      </c>
      <c r="M128" s="4">
        <v>1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17" t="s">
        <v>221</v>
      </c>
      <c r="B129" s="17" t="s">
        <v>479</v>
      </c>
      <c r="C129" s="17" t="s">
        <v>245</v>
      </c>
      <c r="D129" s="75" t="s">
        <v>480</v>
      </c>
      <c r="E129" s="4">
        <v>1</v>
      </c>
      <c r="F129" s="4">
        <v>11</v>
      </c>
      <c r="G129" s="4">
        <v>1</v>
      </c>
      <c r="H129" s="4">
        <v>0</v>
      </c>
      <c r="I129" s="4">
        <v>40</v>
      </c>
      <c r="J129" s="4">
        <v>2</v>
      </c>
      <c r="K129" s="4" t="s">
        <v>481</v>
      </c>
      <c r="L129" s="4">
        <v>0</v>
      </c>
      <c r="M129" s="4">
        <v>1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17" t="s">
        <v>221</v>
      </c>
      <c r="B130" s="17" t="s">
        <v>488</v>
      </c>
      <c r="C130" s="17" t="s">
        <v>489</v>
      </c>
      <c r="D130" s="48" t="s">
        <v>490</v>
      </c>
      <c r="E130" s="4">
        <v>1</v>
      </c>
      <c r="F130" s="4">
        <v>1</v>
      </c>
      <c r="G130" s="4">
        <v>0</v>
      </c>
      <c r="H130" s="4">
        <v>0</v>
      </c>
      <c r="I130" s="4">
        <v>36</v>
      </c>
      <c r="J130" s="4">
        <v>0</v>
      </c>
      <c r="K130" s="4" t="s">
        <v>491</v>
      </c>
      <c r="L130" s="4">
        <v>0</v>
      </c>
      <c r="M130" s="4">
        <v>1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17" t="s">
        <v>221</v>
      </c>
      <c r="B131" s="17" t="s">
        <v>488</v>
      </c>
      <c r="C131" s="17" t="s">
        <v>492</v>
      </c>
      <c r="D131" s="48" t="s">
        <v>493</v>
      </c>
      <c r="E131" s="4">
        <v>1</v>
      </c>
      <c r="F131" s="4">
        <v>1</v>
      </c>
      <c r="G131" s="4">
        <v>0</v>
      </c>
      <c r="H131" s="4">
        <v>1</v>
      </c>
      <c r="I131" s="4">
        <v>45</v>
      </c>
      <c r="J131" s="4">
        <v>0</v>
      </c>
      <c r="K131" s="4" t="s">
        <v>494</v>
      </c>
      <c r="L131" s="4">
        <v>0</v>
      </c>
      <c r="M131" s="4">
        <v>1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17" t="s">
        <v>221</v>
      </c>
      <c r="B132" s="17" t="s">
        <v>511</v>
      </c>
      <c r="C132" s="17" t="s">
        <v>512</v>
      </c>
      <c r="D132" s="48" t="s">
        <v>513</v>
      </c>
      <c r="E132" s="4">
        <v>1</v>
      </c>
      <c r="F132" s="4">
        <v>8</v>
      </c>
      <c r="G132" s="4">
        <v>0</v>
      </c>
      <c r="H132" s="4">
        <v>0</v>
      </c>
      <c r="I132" s="4">
        <v>14</v>
      </c>
      <c r="J132" s="4">
        <v>0</v>
      </c>
      <c r="K132" s="4" t="s">
        <v>514</v>
      </c>
      <c r="L132" s="4">
        <v>0</v>
      </c>
      <c r="M132" s="4">
        <v>1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17" t="s">
        <v>221</v>
      </c>
      <c r="B133" s="17" t="s">
        <v>539</v>
      </c>
      <c r="C133" s="17" t="s">
        <v>540</v>
      </c>
      <c r="D133" s="48" t="s">
        <v>541</v>
      </c>
      <c r="E133" s="4">
        <v>1</v>
      </c>
      <c r="F133" s="4">
        <v>1</v>
      </c>
      <c r="G133" s="4">
        <v>0</v>
      </c>
      <c r="H133" s="4">
        <v>1</v>
      </c>
      <c r="I133" s="4">
        <v>16</v>
      </c>
      <c r="J133" s="4">
        <v>0</v>
      </c>
      <c r="K133" s="4" t="s">
        <v>542</v>
      </c>
      <c r="L133" s="4">
        <v>5</v>
      </c>
      <c r="M133" s="4">
        <v>1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3" t="s">
        <v>569</v>
      </c>
      <c r="B134" s="23" t="s">
        <v>570</v>
      </c>
      <c r="C134" s="23" t="s">
        <v>571</v>
      </c>
      <c r="D134" s="33" t="s">
        <v>572</v>
      </c>
      <c r="E134" s="4">
        <v>1</v>
      </c>
      <c r="F134" s="4">
        <v>10</v>
      </c>
      <c r="G134" s="4">
        <v>10</v>
      </c>
      <c r="H134" s="4">
        <v>0</v>
      </c>
      <c r="I134" s="4">
        <v>100</v>
      </c>
      <c r="J134" s="4">
        <v>0</v>
      </c>
      <c r="K134" s="4" t="s">
        <v>573</v>
      </c>
      <c r="L134" s="4">
        <v>0</v>
      </c>
      <c r="M134" s="4">
        <v>1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3" t="s">
        <v>569</v>
      </c>
      <c r="B135" s="23" t="s">
        <v>570</v>
      </c>
      <c r="C135" s="23" t="s">
        <v>574</v>
      </c>
      <c r="D135" s="33" t="s">
        <v>575</v>
      </c>
      <c r="E135" s="4">
        <v>1</v>
      </c>
      <c r="F135" s="4">
        <v>10</v>
      </c>
      <c r="G135" s="4">
        <v>10</v>
      </c>
      <c r="H135" s="4">
        <v>0</v>
      </c>
      <c r="I135" s="4">
        <v>136</v>
      </c>
      <c r="J135" s="4">
        <v>0</v>
      </c>
      <c r="K135" s="8" t="s">
        <v>576</v>
      </c>
      <c r="L135" s="4">
        <v>0</v>
      </c>
      <c r="M135" s="4">
        <v>1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3" t="s">
        <v>569</v>
      </c>
      <c r="B136" s="23" t="s">
        <v>583</v>
      </c>
      <c r="C136" s="23" t="s">
        <v>584</v>
      </c>
      <c r="D136" s="33" t="s">
        <v>585</v>
      </c>
      <c r="E136" s="4">
        <v>1</v>
      </c>
      <c r="F136" s="4">
        <v>6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1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3" t="s">
        <v>569</v>
      </c>
      <c r="B137" s="23" t="s">
        <v>603</v>
      </c>
      <c r="C137" s="23" t="s">
        <v>604</v>
      </c>
      <c r="D137" s="33" t="s">
        <v>605</v>
      </c>
      <c r="E137" s="4">
        <v>1</v>
      </c>
      <c r="F137" s="4">
        <v>9</v>
      </c>
      <c r="G137" s="4">
        <v>3</v>
      </c>
      <c r="H137" s="4">
        <v>0</v>
      </c>
      <c r="I137" s="4">
        <v>86</v>
      </c>
      <c r="J137" s="4">
        <v>0</v>
      </c>
      <c r="K137" s="4" t="s">
        <v>134</v>
      </c>
      <c r="L137" s="4">
        <v>0</v>
      </c>
      <c r="M137" s="4">
        <v>1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3" t="s">
        <v>569</v>
      </c>
      <c r="B138" s="23" t="s">
        <v>614</v>
      </c>
      <c r="C138" s="23" t="s">
        <v>621</v>
      </c>
      <c r="D138" s="33" t="s">
        <v>622</v>
      </c>
      <c r="E138" s="4">
        <v>1</v>
      </c>
      <c r="F138" s="4">
        <v>7</v>
      </c>
      <c r="G138" s="4">
        <v>0</v>
      </c>
      <c r="H138" s="4">
        <v>0</v>
      </c>
      <c r="I138" s="4">
        <v>11</v>
      </c>
      <c r="J138" s="4">
        <v>0</v>
      </c>
      <c r="K138" s="4" t="s">
        <v>623</v>
      </c>
      <c r="L138" s="4">
        <v>8</v>
      </c>
      <c r="M138" s="4">
        <v>1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3" t="s">
        <v>569</v>
      </c>
      <c r="B139" s="23" t="s">
        <v>614</v>
      </c>
      <c r="C139" s="23" t="s">
        <v>624</v>
      </c>
      <c r="D139" s="33" t="s">
        <v>625</v>
      </c>
      <c r="E139" s="4">
        <v>1</v>
      </c>
      <c r="F139" s="4">
        <v>13</v>
      </c>
      <c r="G139" s="4">
        <v>0</v>
      </c>
      <c r="H139" s="4">
        <v>0</v>
      </c>
      <c r="I139" s="4">
        <v>9</v>
      </c>
      <c r="J139" s="4">
        <v>0</v>
      </c>
      <c r="K139" s="4" t="s">
        <v>626</v>
      </c>
      <c r="L139" s="4">
        <v>11</v>
      </c>
      <c r="M139" s="4">
        <v>1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3" t="s">
        <v>569</v>
      </c>
      <c r="B140" s="23" t="s">
        <v>725</v>
      </c>
      <c r="C140" s="23" t="s">
        <v>726</v>
      </c>
      <c r="D140" s="33" t="s">
        <v>727</v>
      </c>
      <c r="E140" s="4">
        <v>0</v>
      </c>
      <c r="F140" s="4">
        <v>4</v>
      </c>
      <c r="G140" s="4">
        <v>3</v>
      </c>
      <c r="H140" s="4">
        <v>0</v>
      </c>
      <c r="I140" s="4">
        <v>40</v>
      </c>
      <c r="J140" s="4">
        <v>0</v>
      </c>
      <c r="K140" s="4" t="s">
        <v>728</v>
      </c>
      <c r="L140" s="4">
        <v>0</v>
      </c>
      <c r="M140" s="4">
        <v>1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3" t="s">
        <v>569</v>
      </c>
      <c r="B141" s="23" t="s">
        <v>748</v>
      </c>
      <c r="C141" s="23" t="s">
        <v>749</v>
      </c>
      <c r="D141" s="33" t="s">
        <v>752</v>
      </c>
      <c r="E141" s="4">
        <v>1</v>
      </c>
      <c r="F141" s="4">
        <v>6</v>
      </c>
      <c r="G141" s="4">
        <v>11</v>
      </c>
      <c r="H141" s="4">
        <v>0</v>
      </c>
      <c r="I141" s="4">
        <v>25</v>
      </c>
      <c r="J141" s="4">
        <v>0</v>
      </c>
      <c r="K141" s="4" t="s">
        <v>753</v>
      </c>
      <c r="L141" s="4">
        <v>0</v>
      </c>
      <c r="M141" s="4">
        <v>1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3" t="s">
        <v>569</v>
      </c>
      <c r="B142" s="23" t="s">
        <v>849</v>
      </c>
      <c r="C142" s="23" t="s">
        <v>850</v>
      </c>
      <c r="D142" s="33" t="s">
        <v>851</v>
      </c>
      <c r="E142" s="4">
        <v>1</v>
      </c>
      <c r="F142" s="4">
        <v>21</v>
      </c>
      <c r="G142" s="4">
        <v>1</v>
      </c>
      <c r="H142" s="4">
        <v>0</v>
      </c>
      <c r="I142" s="4">
        <v>52</v>
      </c>
      <c r="J142" s="4">
        <v>0</v>
      </c>
      <c r="K142" s="4" t="s">
        <v>852</v>
      </c>
      <c r="L142" s="4">
        <v>0</v>
      </c>
      <c r="M142" s="4">
        <v>1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3" t="s">
        <v>569</v>
      </c>
      <c r="B143" s="23" t="s">
        <v>856</v>
      </c>
      <c r="C143" s="23" t="s">
        <v>857</v>
      </c>
      <c r="D143" s="33" t="s">
        <v>858</v>
      </c>
      <c r="E143" s="4">
        <v>1</v>
      </c>
      <c r="F143" s="4">
        <v>7</v>
      </c>
      <c r="G143" s="4">
        <v>1</v>
      </c>
      <c r="H143" s="4">
        <v>0</v>
      </c>
      <c r="I143" s="4">
        <v>13</v>
      </c>
      <c r="J143" s="4">
        <v>0</v>
      </c>
      <c r="K143" s="4" t="s">
        <v>859</v>
      </c>
      <c r="L143" s="4">
        <v>0</v>
      </c>
      <c r="M143" s="4">
        <v>1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3" t="s">
        <v>569</v>
      </c>
      <c r="B144" s="23" t="s">
        <v>856</v>
      </c>
      <c r="C144" s="23" t="s">
        <v>860</v>
      </c>
      <c r="D144" s="33" t="s">
        <v>861</v>
      </c>
      <c r="E144" s="4">
        <v>1</v>
      </c>
      <c r="F144" s="4">
        <v>5</v>
      </c>
      <c r="G144" s="4">
        <v>1</v>
      </c>
      <c r="H144" s="4">
        <v>0</v>
      </c>
      <c r="I144" s="4">
        <v>11</v>
      </c>
      <c r="J144" s="4">
        <v>0</v>
      </c>
      <c r="K144" s="4" t="s">
        <v>862</v>
      </c>
      <c r="L144" s="4">
        <v>0</v>
      </c>
      <c r="M144" s="4">
        <v>1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3" t="s">
        <v>569</v>
      </c>
      <c r="B145" s="23" t="s">
        <v>869</v>
      </c>
      <c r="C145" s="23" t="s">
        <v>875</v>
      </c>
      <c r="D145" s="33" t="s">
        <v>876</v>
      </c>
      <c r="E145" s="4">
        <v>1</v>
      </c>
      <c r="F145" s="4">
        <v>11</v>
      </c>
      <c r="G145" s="4">
        <v>0</v>
      </c>
      <c r="H145" s="4">
        <v>0</v>
      </c>
      <c r="I145" s="4">
        <v>52</v>
      </c>
      <c r="J145" s="4">
        <v>0</v>
      </c>
      <c r="K145" s="4" t="s">
        <v>877</v>
      </c>
      <c r="L145" s="4">
        <v>0</v>
      </c>
      <c r="M145" s="4">
        <v>1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3" t="s">
        <v>569</v>
      </c>
      <c r="B146" s="23" t="s">
        <v>915</v>
      </c>
      <c r="C146" s="23" t="s">
        <v>922</v>
      </c>
      <c r="D146" s="33" t="s">
        <v>923</v>
      </c>
      <c r="E146" s="4">
        <v>1</v>
      </c>
      <c r="F146" s="4">
        <v>10</v>
      </c>
      <c r="G146" s="4">
        <v>1</v>
      </c>
      <c r="H146" s="4">
        <v>0</v>
      </c>
      <c r="I146" s="4">
        <v>32</v>
      </c>
      <c r="J146" s="4">
        <v>0</v>
      </c>
      <c r="K146" s="4" t="s">
        <v>831</v>
      </c>
      <c r="L146" s="4">
        <v>0</v>
      </c>
      <c r="M146" s="4">
        <v>1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3" t="s">
        <v>569</v>
      </c>
      <c r="B147" s="23" t="s">
        <v>1010</v>
      </c>
      <c r="C147" s="23" t="s">
        <v>826</v>
      </c>
      <c r="D147" s="33" t="s">
        <v>1014</v>
      </c>
      <c r="E147" s="4">
        <v>0</v>
      </c>
      <c r="F147" s="4">
        <v>8</v>
      </c>
      <c r="G147" s="4">
        <v>0</v>
      </c>
      <c r="H147" s="4">
        <v>0</v>
      </c>
      <c r="I147" s="4">
        <v>5</v>
      </c>
      <c r="J147" s="4">
        <v>0</v>
      </c>
      <c r="K147" s="4" t="s">
        <v>1015</v>
      </c>
      <c r="L147" s="4">
        <v>0</v>
      </c>
      <c r="M147" s="4">
        <v>1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3" t="s">
        <v>569</v>
      </c>
      <c r="B148" s="23" t="s">
        <v>1010</v>
      </c>
      <c r="C148" s="23" t="s">
        <v>826</v>
      </c>
      <c r="D148" s="33" t="s">
        <v>1016</v>
      </c>
      <c r="E148" s="4">
        <v>0</v>
      </c>
      <c r="F148" s="4">
        <v>9</v>
      </c>
      <c r="G148" s="4">
        <v>0</v>
      </c>
      <c r="H148" s="4">
        <v>0</v>
      </c>
      <c r="I148" s="4">
        <v>6</v>
      </c>
      <c r="J148" s="4">
        <v>0</v>
      </c>
      <c r="K148" s="4" t="s">
        <v>1017</v>
      </c>
      <c r="L148" s="4">
        <v>0</v>
      </c>
      <c r="M148" s="4">
        <v>1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3" t="s">
        <v>569</v>
      </c>
      <c r="B149" s="23" t="s">
        <v>1023</v>
      </c>
      <c r="C149" s="23" t="s">
        <v>1024</v>
      </c>
      <c r="D149" s="33" t="s">
        <v>1025</v>
      </c>
      <c r="E149" s="4">
        <v>1</v>
      </c>
      <c r="F149" s="4">
        <v>11</v>
      </c>
      <c r="G149" s="4">
        <v>1</v>
      </c>
      <c r="H149" s="4">
        <v>0</v>
      </c>
      <c r="I149" s="4">
        <v>14</v>
      </c>
      <c r="J149" s="4">
        <v>3</v>
      </c>
      <c r="K149" s="4" t="s">
        <v>1026</v>
      </c>
      <c r="L149" s="4">
        <v>0</v>
      </c>
      <c r="M149" s="4">
        <v>1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3" t="s">
        <v>569</v>
      </c>
      <c r="B150" s="23" t="s">
        <v>1046</v>
      </c>
      <c r="C150" s="23" t="s">
        <v>1047</v>
      </c>
      <c r="D150" s="33" t="s">
        <v>1048</v>
      </c>
      <c r="E150" s="4">
        <v>0</v>
      </c>
      <c r="F150" s="4">
        <v>7</v>
      </c>
      <c r="G150" s="4">
        <v>1</v>
      </c>
      <c r="H150" s="4">
        <v>0</v>
      </c>
      <c r="I150" s="4">
        <v>0</v>
      </c>
      <c r="J150" s="4">
        <v>0</v>
      </c>
      <c r="K150" s="4" t="s">
        <v>1049</v>
      </c>
      <c r="L150" s="4">
        <v>0</v>
      </c>
      <c r="M150" s="4">
        <v>1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3" t="s">
        <v>569</v>
      </c>
      <c r="B151" s="23" t="s">
        <v>1046</v>
      </c>
      <c r="C151" s="23" t="s">
        <v>1050</v>
      </c>
      <c r="D151" s="33" t="s">
        <v>1051</v>
      </c>
      <c r="E151" s="4">
        <v>0</v>
      </c>
      <c r="F151" s="4">
        <v>3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1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17" t="s">
        <v>1052</v>
      </c>
      <c r="B152" s="17" t="s">
        <v>1062</v>
      </c>
      <c r="C152" s="17" t="s">
        <v>1063</v>
      </c>
      <c r="D152" s="32" t="s">
        <v>1064</v>
      </c>
      <c r="E152" s="4">
        <v>1</v>
      </c>
      <c r="F152" s="4">
        <v>18</v>
      </c>
      <c r="G152" s="4">
        <v>2</v>
      </c>
      <c r="H152" s="4">
        <v>7</v>
      </c>
      <c r="I152" s="4">
        <v>5</v>
      </c>
      <c r="J152" s="4">
        <v>0</v>
      </c>
      <c r="K152" s="15" t="s">
        <v>1065</v>
      </c>
      <c r="L152" s="4">
        <v>0</v>
      </c>
      <c r="M152" s="4">
        <v>1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17" t="s">
        <v>1052</v>
      </c>
      <c r="B153" s="17" t="s">
        <v>1066</v>
      </c>
      <c r="C153" s="17" t="s">
        <v>1072</v>
      </c>
      <c r="D153" s="32" t="s">
        <v>1073</v>
      </c>
      <c r="E153" s="4">
        <v>1</v>
      </c>
      <c r="F153" s="4">
        <v>28</v>
      </c>
      <c r="G153" s="4">
        <v>1</v>
      </c>
      <c r="H153" s="4">
        <v>25</v>
      </c>
      <c r="I153" s="4">
        <v>43</v>
      </c>
      <c r="J153" s="4">
        <v>6</v>
      </c>
      <c r="K153" s="15" t="s">
        <v>1074</v>
      </c>
      <c r="L153" s="4">
        <v>0</v>
      </c>
      <c r="M153" s="4">
        <v>1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17" t="s">
        <v>1052</v>
      </c>
      <c r="B154" s="17" t="s">
        <v>1135</v>
      </c>
      <c r="C154" s="17" t="s">
        <v>1136</v>
      </c>
      <c r="D154" s="75" t="s">
        <v>1137</v>
      </c>
      <c r="E154" s="4">
        <v>1</v>
      </c>
      <c r="F154" s="4">
        <v>23</v>
      </c>
      <c r="G154" s="4">
        <v>1</v>
      </c>
      <c r="H154" s="4">
        <v>0</v>
      </c>
      <c r="I154" s="4">
        <v>36</v>
      </c>
      <c r="J154" s="4">
        <v>0</v>
      </c>
      <c r="K154" s="4" t="s">
        <v>1138</v>
      </c>
      <c r="L154" s="4">
        <v>0</v>
      </c>
      <c r="M154" s="4">
        <v>1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17" t="s">
        <v>1052</v>
      </c>
      <c r="B155" s="17" t="s">
        <v>1135</v>
      </c>
      <c r="C155" s="17" t="s">
        <v>1139</v>
      </c>
      <c r="D155" s="32" t="s">
        <v>1140</v>
      </c>
      <c r="E155" s="4">
        <v>1</v>
      </c>
      <c r="F155" s="4">
        <v>13</v>
      </c>
      <c r="G155" s="4">
        <v>4</v>
      </c>
      <c r="H155" s="4">
        <v>0</v>
      </c>
      <c r="I155" s="4">
        <v>29</v>
      </c>
      <c r="J155" s="4">
        <v>0</v>
      </c>
      <c r="K155" s="4" t="s">
        <v>1141</v>
      </c>
      <c r="L155" s="4">
        <v>0</v>
      </c>
      <c r="M155" s="4">
        <v>1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17" t="s">
        <v>1052</v>
      </c>
      <c r="B156" s="17" t="s">
        <v>1151</v>
      </c>
      <c r="C156" s="17" t="s">
        <v>1136</v>
      </c>
      <c r="D156" s="75" t="s">
        <v>1153</v>
      </c>
      <c r="E156" s="4">
        <v>1</v>
      </c>
      <c r="F156" s="4">
        <v>15</v>
      </c>
      <c r="G156" s="4">
        <v>1</v>
      </c>
      <c r="H156" s="4">
        <v>1</v>
      </c>
      <c r="I156" s="4">
        <v>36</v>
      </c>
      <c r="J156" s="4">
        <v>0</v>
      </c>
      <c r="K156" s="4" t="s">
        <v>187</v>
      </c>
      <c r="L156" s="4">
        <v>0</v>
      </c>
      <c r="M156" s="4">
        <v>1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"/>
      <c r="B157" s="2"/>
      <c r="C157" s="2"/>
      <c r="D157" s="2"/>
      <c r="E157" s="22"/>
      <c r="F157" s="22"/>
      <c r="G157" s="22"/>
      <c r="H157" s="22"/>
      <c r="I157" s="22"/>
      <c r="J157" s="22"/>
      <c r="K157" s="22"/>
      <c r="L157" s="22"/>
      <c r="M157" s="2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</sheetData>
  <autoFilter ref="A1:A645"/>
  <sortState ref="A2:N914">
    <sortCondition descending="1" ref="M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</sheetPr>
  <dimension ref="A2:AG50"/>
  <sheetViews>
    <sheetView topLeftCell="B1" workbookViewId="0">
      <selection activeCell="AG48" sqref="AG48"/>
    </sheetView>
  </sheetViews>
  <sheetFormatPr defaultColWidth="8.625" defaultRowHeight="14.25" x14ac:dyDescent="0.2"/>
  <cols>
    <col min="1" max="1" width="2.875" customWidth="1"/>
    <col min="2" max="2" width="14.75" style="64" customWidth="1"/>
    <col min="3" max="3" width="5.25" customWidth="1"/>
    <col min="4" max="4" width="4.75" style="64" customWidth="1"/>
    <col min="5" max="5" width="4.5" style="64" customWidth="1"/>
    <col min="6" max="6" width="4.375" style="64" customWidth="1"/>
    <col min="7" max="7" width="3.375" style="64" customWidth="1"/>
    <col min="8" max="8" width="4" style="64" customWidth="1"/>
    <col min="9" max="9" width="4.625" style="64" customWidth="1"/>
    <col min="10" max="10" width="3.75" style="64" customWidth="1"/>
    <col min="11" max="11" width="4.5" style="64" customWidth="1"/>
    <col min="12" max="12" width="4.375" style="64" customWidth="1"/>
    <col min="13" max="13" width="4.75" style="64" customWidth="1"/>
    <col min="14" max="14" width="4.375" style="64" customWidth="1"/>
    <col min="15" max="17" width="4.875" style="73" customWidth="1"/>
    <col min="18" max="18" width="4.375" style="64" customWidth="1"/>
    <col min="19" max="19" width="4.625" style="64" customWidth="1"/>
    <col min="20" max="21" width="5.25" style="64" customWidth="1"/>
    <col min="22" max="22" width="4.25" style="64" customWidth="1"/>
    <col min="23" max="23" width="4.375" style="64" customWidth="1"/>
    <col min="24" max="24" width="4.625" style="64" customWidth="1"/>
    <col min="25" max="25" width="4.25" style="64" customWidth="1"/>
    <col min="26" max="26" width="3.375" style="64" customWidth="1"/>
    <col min="27" max="27" width="4.5" style="64" customWidth="1"/>
    <col min="28" max="28" width="4.5" customWidth="1"/>
    <col min="29" max="29" width="4.625" customWidth="1"/>
    <col min="30" max="30" width="5.25" customWidth="1"/>
    <col min="31" max="31" width="5.5" customWidth="1"/>
    <col min="32" max="32" width="5.125" customWidth="1"/>
    <col min="33" max="33" width="5.25" customWidth="1"/>
  </cols>
  <sheetData>
    <row r="2" spans="2:33" ht="15" x14ac:dyDescent="0.25"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0" t="s">
        <v>1196</v>
      </c>
      <c r="Q2" s="71" t="s">
        <v>1194</v>
      </c>
      <c r="R2" s="72" t="s">
        <v>1191</v>
      </c>
      <c r="S2" s="72" t="s">
        <v>1192</v>
      </c>
      <c r="T2" s="71" t="s">
        <v>1193</v>
      </c>
      <c r="U2" s="72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0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3" spans="2:33" ht="15" x14ac:dyDescent="0.25">
      <c r="B3" s="82" t="s">
        <v>71</v>
      </c>
      <c r="C3" s="64">
        <v>10</v>
      </c>
      <c r="D3" s="69">
        <v>10</v>
      </c>
      <c r="E3" s="64">
        <v>9</v>
      </c>
      <c r="F3" s="64">
        <v>1</v>
      </c>
      <c r="G3" s="68"/>
      <c r="H3" s="65"/>
      <c r="I3" s="64">
        <v>1</v>
      </c>
      <c r="J3" s="64">
        <v>2</v>
      </c>
      <c r="K3" s="64">
        <v>2</v>
      </c>
      <c r="L3" s="64">
        <v>1</v>
      </c>
      <c r="N3" s="64">
        <v>1</v>
      </c>
      <c r="O3" s="66">
        <v>3</v>
      </c>
      <c r="P3" s="66"/>
      <c r="Q3" s="67"/>
      <c r="R3" s="68">
        <v>5</v>
      </c>
      <c r="S3" s="68">
        <v>5</v>
      </c>
      <c r="T3" s="68"/>
      <c r="U3" s="65"/>
      <c r="X3" s="64">
        <v>1</v>
      </c>
      <c r="Z3"/>
      <c r="AA3" s="65"/>
      <c r="AB3">
        <v>2</v>
      </c>
      <c r="AC3">
        <v>11</v>
      </c>
      <c r="AD3">
        <v>8</v>
      </c>
      <c r="AE3">
        <v>3</v>
      </c>
    </row>
    <row r="4" spans="2:33" ht="15" x14ac:dyDescent="0.25">
      <c r="B4" s="82" t="s">
        <v>69</v>
      </c>
      <c r="C4" s="64">
        <v>12</v>
      </c>
      <c r="D4" s="69">
        <v>10</v>
      </c>
      <c r="E4" s="64">
        <v>10</v>
      </c>
      <c r="G4" s="68"/>
      <c r="H4" s="65"/>
      <c r="J4" s="64">
        <v>1</v>
      </c>
      <c r="K4" s="64">
        <v>2</v>
      </c>
      <c r="L4" s="64">
        <v>2</v>
      </c>
      <c r="M4" s="64">
        <v>2</v>
      </c>
      <c r="N4" s="64">
        <v>2</v>
      </c>
      <c r="O4" s="66"/>
      <c r="P4" s="66">
        <v>1</v>
      </c>
      <c r="Q4" s="67"/>
      <c r="R4" s="68">
        <v>7</v>
      </c>
      <c r="S4" s="68">
        <v>1</v>
      </c>
      <c r="T4" s="68">
        <v>2</v>
      </c>
      <c r="U4" s="65"/>
      <c r="Y4" s="64">
        <v>1</v>
      </c>
      <c r="Z4"/>
      <c r="AA4" s="65"/>
      <c r="AB4">
        <v>3</v>
      </c>
      <c r="AC4">
        <v>9</v>
      </c>
      <c r="AD4">
        <v>7</v>
      </c>
      <c r="AE4">
        <v>5</v>
      </c>
    </row>
    <row r="5" spans="2:33" ht="15" x14ac:dyDescent="0.25">
      <c r="B5" s="30" t="s">
        <v>152</v>
      </c>
      <c r="C5" s="64">
        <v>14</v>
      </c>
      <c r="D5" s="69">
        <v>8</v>
      </c>
      <c r="E5" s="64">
        <v>5</v>
      </c>
      <c r="F5" s="64">
        <v>2</v>
      </c>
      <c r="G5" s="68">
        <v>1</v>
      </c>
      <c r="H5" s="65"/>
      <c r="I5" s="64">
        <v>2</v>
      </c>
      <c r="J5" s="64">
        <v>2</v>
      </c>
      <c r="M5" s="64">
        <v>2</v>
      </c>
      <c r="N5" s="64">
        <v>2</v>
      </c>
      <c r="O5" s="66"/>
      <c r="P5" s="66"/>
      <c r="Q5" s="67"/>
      <c r="R5" s="68">
        <v>3</v>
      </c>
      <c r="S5" s="68">
        <v>5</v>
      </c>
      <c r="T5" s="68"/>
      <c r="U5" s="65"/>
      <c r="W5" s="64">
        <v>1</v>
      </c>
      <c r="Z5"/>
      <c r="AA5" s="65"/>
      <c r="AB5">
        <v>1</v>
      </c>
      <c r="AC5">
        <v>9</v>
      </c>
      <c r="AD5">
        <v>5</v>
      </c>
      <c r="AE5">
        <v>4</v>
      </c>
    </row>
    <row r="6" spans="2:33" ht="15" x14ac:dyDescent="0.25">
      <c r="B6" s="30" t="s">
        <v>154</v>
      </c>
      <c r="C6" s="64">
        <v>9</v>
      </c>
      <c r="D6" s="69">
        <v>7</v>
      </c>
      <c r="E6" s="64">
        <v>3</v>
      </c>
      <c r="F6" s="64">
        <v>4</v>
      </c>
      <c r="G6" s="68"/>
      <c r="H6" s="65"/>
      <c r="L6" s="64">
        <v>3</v>
      </c>
      <c r="M6" s="64">
        <v>1</v>
      </c>
      <c r="N6" s="64">
        <v>3</v>
      </c>
      <c r="O6" s="66"/>
      <c r="P6" s="66"/>
      <c r="Q6" s="67"/>
      <c r="R6" s="68">
        <v>5</v>
      </c>
      <c r="S6" s="68">
        <v>1</v>
      </c>
      <c r="T6" s="68">
        <v>1</v>
      </c>
      <c r="U6" s="65"/>
      <c r="X6" s="64">
        <v>1</v>
      </c>
      <c r="Z6"/>
      <c r="AA6" s="65"/>
      <c r="AB6">
        <v>5</v>
      </c>
      <c r="AC6">
        <v>7</v>
      </c>
      <c r="AD6">
        <v>9</v>
      </c>
    </row>
    <row r="7" spans="2:33" ht="15" x14ac:dyDescent="0.25">
      <c r="B7" s="28" t="s">
        <v>100</v>
      </c>
      <c r="C7" s="64">
        <v>4</v>
      </c>
      <c r="D7" s="69">
        <v>4</v>
      </c>
      <c r="E7" s="64">
        <v>3</v>
      </c>
      <c r="F7" s="64">
        <v>1</v>
      </c>
      <c r="G7" s="68"/>
      <c r="H7" s="65"/>
      <c r="M7" s="64">
        <v>2</v>
      </c>
      <c r="O7" s="66">
        <v>2</v>
      </c>
      <c r="P7" s="66"/>
      <c r="Q7" s="67"/>
      <c r="R7" s="68">
        <v>2</v>
      </c>
      <c r="S7" s="68"/>
      <c r="T7" s="68">
        <v>2</v>
      </c>
      <c r="U7" s="65"/>
      <c r="V7" s="64">
        <v>1</v>
      </c>
      <c r="Z7"/>
      <c r="AA7" s="65"/>
      <c r="AC7">
        <v>10</v>
      </c>
      <c r="AD7">
        <v>2</v>
      </c>
      <c r="AE7">
        <v>6</v>
      </c>
    </row>
    <row r="8" spans="2:33" ht="15" x14ac:dyDescent="0.25">
      <c r="B8" s="30" t="s">
        <v>213</v>
      </c>
      <c r="C8" s="64">
        <v>5</v>
      </c>
      <c r="D8" s="69">
        <v>3</v>
      </c>
      <c r="E8" s="64">
        <v>3</v>
      </c>
      <c r="G8" s="68"/>
      <c r="H8" s="65"/>
      <c r="L8" s="64">
        <v>1</v>
      </c>
      <c r="M8" s="64">
        <v>1</v>
      </c>
      <c r="O8" s="66">
        <v>1</v>
      </c>
      <c r="P8" s="66"/>
      <c r="Q8" s="67"/>
      <c r="R8" s="68">
        <v>2</v>
      </c>
      <c r="S8" s="68">
        <v>1</v>
      </c>
      <c r="T8" s="68"/>
      <c r="U8" s="65"/>
      <c r="V8" s="64">
        <v>1</v>
      </c>
      <c r="Z8"/>
      <c r="AA8" s="65"/>
      <c r="AB8">
        <v>6</v>
      </c>
      <c r="AC8">
        <v>3</v>
      </c>
      <c r="AD8">
        <v>2</v>
      </c>
    </row>
    <row r="9" spans="2:33" ht="15" x14ac:dyDescent="0.25">
      <c r="B9" s="28" t="s">
        <v>95</v>
      </c>
      <c r="C9" s="64">
        <v>10</v>
      </c>
      <c r="D9" s="69">
        <v>8</v>
      </c>
      <c r="E9" s="64">
        <v>2</v>
      </c>
      <c r="F9" s="64">
        <v>5</v>
      </c>
      <c r="G9" s="68">
        <v>1</v>
      </c>
      <c r="H9" s="65"/>
      <c r="J9" s="64">
        <v>3</v>
      </c>
      <c r="K9" s="64">
        <v>5</v>
      </c>
      <c r="O9" s="66"/>
      <c r="P9" s="66"/>
      <c r="Q9" s="67"/>
      <c r="R9" s="68">
        <v>7</v>
      </c>
      <c r="S9" s="68"/>
      <c r="T9" s="68">
        <v>1</v>
      </c>
      <c r="U9" s="65"/>
      <c r="Z9" s="64">
        <v>1</v>
      </c>
      <c r="AA9" s="65"/>
      <c r="AB9">
        <v>3</v>
      </c>
      <c r="AC9">
        <v>1</v>
      </c>
      <c r="AD9" s="66">
        <v>4</v>
      </c>
      <c r="AE9" s="66">
        <v>6</v>
      </c>
    </row>
    <row r="10" spans="2:33" ht="15" x14ac:dyDescent="0.25">
      <c r="B10" s="80" t="s">
        <v>1070</v>
      </c>
      <c r="C10" s="64">
        <v>7</v>
      </c>
      <c r="D10" s="69">
        <v>5</v>
      </c>
      <c r="E10" s="64">
        <v>3</v>
      </c>
      <c r="F10" s="64">
        <v>2</v>
      </c>
      <c r="H10" s="65"/>
      <c r="I10" s="64">
        <v>3</v>
      </c>
      <c r="O10" s="73">
        <v>2</v>
      </c>
      <c r="Q10" s="67"/>
      <c r="S10" s="64">
        <v>5</v>
      </c>
      <c r="U10" s="65"/>
      <c r="X10" s="64">
        <v>1</v>
      </c>
      <c r="AA10" s="65"/>
      <c r="AB10" s="123"/>
      <c r="AC10" s="123"/>
      <c r="AD10" s="123"/>
      <c r="AE10" s="123"/>
      <c r="AF10" s="123"/>
    </row>
    <row r="11" spans="2:33" ht="15" x14ac:dyDescent="0.25">
      <c r="B11" s="80" t="s">
        <v>1073</v>
      </c>
      <c r="C11" s="64">
        <v>11</v>
      </c>
      <c r="D11" s="69">
        <v>12</v>
      </c>
      <c r="E11" s="64">
        <v>11</v>
      </c>
      <c r="F11" s="64">
        <v>1</v>
      </c>
      <c r="H11" s="65"/>
      <c r="I11" s="64">
        <v>3</v>
      </c>
      <c r="J11" s="64">
        <v>1</v>
      </c>
      <c r="L11" s="64">
        <v>3</v>
      </c>
      <c r="N11" s="64">
        <v>3</v>
      </c>
      <c r="P11" s="73">
        <v>2</v>
      </c>
      <c r="Q11" s="67"/>
      <c r="R11" s="64">
        <v>7</v>
      </c>
      <c r="S11" s="64">
        <v>3</v>
      </c>
      <c r="T11" s="64">
        <v>2</v>
      </c>
      <c r="U11" s="65"/>
      <c r="W11" s="64">
        <v>1</v>
      </c>
      <c r="AA11" s="65"/>
      <c r="AB11">
        <v>3</v>
      </c>
      <c r="AC11">
        <v>4</v>
      </c>
      <c r="AD11">
        <v>1</v>
      </c>
      <c r="AE11">
        <v>5</v>
      </c>
    </row>
    <row r="12" spans="2:33" ht="15" x14ac:dyDescent="0.25">
      <c r="B12" s="80" t="s">
        <v>1068</v>
      </c>
      <c r="C12" s="64">
        <v>10</v>
      </c>
      <c r="D12" s="69">
        <v>9</v>
      </c>
      <c r="E12" s="64">
        <v>4</v>
      </c>
      <c r="F12" s="64">
        <v>5</v>
      </c>
      <c r="H12" s="65"/>
      <c r="I12" s="64">
        <v>1</v>
      </c>
      <c r="J12" s="64">
        <v>4</v>
      </c>
      <c r="L12" s="64">
        <v>1</v>
      </c>
      <c r="M12" s="64">
        <v>1</v>
      </c>
      <c r="N12" s="64">
        <v>1</v>
      </c>
      <c r="O12" s="73">
        <v>1</v>
      </c>
      <c r="Q12" s="67"/>
      <c r="R12" s="64">
        <v>4</v>
      </c>
      <c r="S12" s="64">
        <v>5</v>
      </c>
      <c r="U12" s="65"/>
      <c r="W12" s="64">
        <v>1</v>
      </c>
      <c r="AA12" s="65"/>
      <c r="AB12">
        <v>2</v>
      </c>
      <c r="AC12">
        <v>1</v>
      </c>
      <c r="AD12">
        <v>6</v>
      </c>
      <c r="AF12">
        <v>1</v>
      </c>
    </row>
    <row r="13" spans="2:33" ht="15" x14ac:dyDescent="0.25">
      <c r="B13" s="79" t="s">
        <v>93</v>
      </c>
      <c r="C13" s="64">
        <v>5</v>
      </c>
      <c r="D13" s="69">
        <v>5</v>
      </c>
      <c r="E13" s="64">
        <v>4</v>
      </c>
      <c r="F13" s="64">
        <v>1</v>
      </c>
      <c r="H13" s="65"/>
      <c r="I13" s="64">
        <v>1</v>
      </c>
      <c r="J13" s="64">
        <v>2</v>
      </c>
      <c r="N13" s="64">
        <v>1</v>
      </c>
      <c r="O13" s="73">
        <v>1</v>
      </c>
      <c r="Q13" s="67"/>
      <c r="R13" s="64">
        <v>2</v>
      </c>
      <c r="S13" s="64">
        <v>3</v>
      </c>
      <c r="U13" s="65"/>
      <c r="Z13" s="64">
        <v>1</v>
      </c>
      <c r="AA13" s="65"/>
      <c r="AC13">
        <v>5</v>
      </c>
      <c r="AE13">
        <v>4</v>
      </c>
    </row>
    <row r="14" spans="2:33" ht="15.75" thickBot="1" x14ac:dyDescent="0.3">
      <c r="B14" s="81" t="s">
        <v>146</v>
      </c>
      <c r="C14" s="64">
        <v>3</v>
      </c>
      <c r="D14" s="69">
        <v>3</v>
      </c>
      <c r="E14" s="64">
        <v>1</v>
      </c>
      <c r="F14" s="64">
        <v>2</v>
      </c>
      <c r="H14" s="65"/>
      <c r="M14" s="64">
        <v>1</v>
      </c>
      <c r="O14" s="73">
        <v>1</v>
      </c>
      <c r="P14" s="73">
        <v>1</v>
      </c>
      <c r="Q14" s="67"/>
      <c r="S14" s="64">
        <v>3</v>
      </c>
      <c r="U14" s="65"/>
      <c r="V14" s="64">
        <v>1</v>
      </c>
      <c r="AA14" s="65"/>
      <c r="AB14">
        <v>1</v>
      </c>
      <c r="AC14">
        <v>3</v>
      </c>
      <c r="AE14">
        <v>3</v>
      </c>
    </row>
    <row r="15" spans="2:33" ht="15" x14ac:dyDescent="0.25">
      <c r="B15" s="80" t="s">
        <v>150</v>
      </c>
      <c r="C15" s="64">
        <v>8</v>
      </c>
      <c r="D15" s="69">
        <v>10</v>
      </c>
      <c r="E15" s="64">
        <v>8</v>
      </c>
      <c r="F15" s="64">
        <v>1</v>
      </c>
      <c r="G15" s="64">
        <v>1</v>
      </c>
      <c r="H15" s="65"/>
      <c r="I15" s="64">
        <v>1</v>
      </c>
      <c r="J15" s="64">
        <v>4</v>
      </c>
      <c r="N15" s="64">
        <v>4</v>
      </c>
      <c r="P15" s="73">
        <v>1</v>
      </c>
      <c r="Q15" s="67"/>
      <c r="R15" s="64">
        <v>8</v>
      </c>
      <c r="S15" s="64">
        <v>2</v>
      </c>
      <c r="U15" s="65"/>
      <c r="V15" s="64">
        <v>1</v>
      </c>
      <c r="AA15" s="65"/>
      <c r="AB15" s="123"/>
      <c r="AC15" s="123"/>
      <c r="AD15" s="123"/>
      <c r="AE15" s="123"/>
      <c r="AF15" s="123"/>
    </row>
    <row r="16" spans="2:33" ht="15" x14ac:dyDescent="0.25">
      <c r="B16" s="79" t="s">
        <v>98</v>
      </c>
      <c r="C16" s="64">
        <v>9</v>
      </c>
      <c r="D16" s="69">
        <v>9</v>
      </c>
      <c r="F16" s="64">
        <v>9</v>
      </c>
      <c r="H16" s="65"/>
      <c r="M16" s="64">
        <v>5</v>
      </c>
      <c r="N16" s="64">
        <v>3</v>
      </c>
      <c r="O16" s="73">
        <v>1</v>
      </c>
      <c r="Q16" s="67"/>
      <c r="R16" s="64">
        <v>8</v>
      </c>
      <c r="T16" s="64">
        <v>1</v>
      </c>
      <c r="U16" s="65"/>
      <c r="V16" s="64">
        <v>1</v>
      </c>
      <c r="AA16" s="65"/>
      <c r="AB16">
        <v>4</v>
      </c>
      <c r="AC16">
        <v>2</v>
      </c>
      <c r="AD16">
        <v>4</v>
      </c>
      <c r="AE16">
        <v>2</v>
      </c>
    </row>
    <row r="17" spans="1:32" ht="15" x14ac:dyDescent="0.25">
      <c r="A17">
        <v>15</v>
      </c>
      <c r="B17" s="79" t="s">
        <v>67</v>
      </c>
      <c r="C17" s="64">
        <v>7</v>
      </c>
      <c r="D17" s="69">
        <v>9</v>
      </c>
      <c r="E17" s="64">
        <v>7</v>
      </c>
      <c r="F17" s="64">
        <v>2</v>
      </c>
      <c r="H17" s="65"/>
      <c r="M17" s="64">
        <v>3</v>
      </c>
      <c r="N17" s="64">
        <v>3</v>
      </c>
      <c r="O17" s="73">
        <v>3</v>
      </c>
      <c r="Q17" s="67"/>
      <c r="R17" s="64">
        <v>7</v>
      </c>
      <c r="S17" s="64">
        <v>1</v>
      </c>
      <c r="T17" s="64">
        <v>1</v>
      </c>
      <c r="U17" s="65"/>
      <c r="Y17" s="64">
        <v>1</v>
      </c>
      <c r="AA17" s="65"/>
      <c r="AB17">
        <v>1</v>
      </c>
      <c r="AC17">
        <v>2</v>
      </c>
      <c r="AD17">
        <v>1</v>
      </c>
      <c r="AE17">
        <v>3</v>
      </c>
    </row>
    <row r="19" spans="1:32" x14ac:dyDescent="0.2">
      <c r="G19" s="229" t="s">
        <v>1197</v>
      </c>
    </row>
    <row r="20" spans="1:32" ht="15" x14ac:dyDescent="0.25">
      <c r="B20" s="30" t="s">
        <v>141</v>
      </c>
      <c r="C20" s="66">
        <v>9</v>
      </c>
      <c r="D20" s="69">
        <v>6</v>
      </c>
      <c r="E20" s="64">
        <v>4</v>
      </c>
      <c r="F20" s="64">
        <v>2</v>
      </c>
      <c r="H20" s="65"/>
      <c r="J20" s="64">
        <v>3</v>
      </c>
      <c r="M20" s="64">
        <v>2</v>
      </c>
      <c r="N20" s="64">
        <v>1</v>
      </c>
      <c r="Q20" s="67"/>
      <c r="R20" s="64">
        <v>3</v>
      </c>
      <c r="S20" s="64">
        <v>3</v>
      </c>
      <c r="U20" s="65"/>
      <c r="V20" s="64">
        <v>1</v>
      </c>
      <c r="AA20" s="65"/>
    </row>
    <row r="21" spans="1:32" ht="15" x14ac:dyDescent="0.25">
      <c r="B21" s="30" t="s">
        <v>125</v>
      </c>
      <c r="C21" s="66">
        <v>1</v>
      </c>
      <c r="D21" s="69">
        <v>1</v>
      </c>
      <c r="F21" s="64">
        <v>1</v>
      </c>
      <c r="H21" s="65"/>
      <c r="M21" s="64">
        <v>1</v>
      </c>
      <c r="Q21" s="67"/>
      <c r="R21" s="64">
        <v>1</v>
      </c>
      <c r="U21" s="65"/>
      <c r="X21" s="64">
        <v>1</v>
      </c>
      <c r="AA21" s="65"/>
      <c r="AB21">
        <v>4</v>
      </c>
      <c r="AC21">
        <v>3</v>
      </c>
      <c r="AD21">
        <v>2</v>
      </c>
      <c r="AE21">
        <v>1</v>
      </c>
    </row>
    <row r="22" spans="1:32" ht="15" x14ac:dyDescent="0.25">
      <c r="B22" s="80" t="s">
        <v>1117</v>
      </c>
      <c r="C22" s="66">
        <v>4</v>
      </c>
      <c r="D22" s="69">
        <v>4</v>
      </c>
      <c r="E22" s="64">
        <v>4</v>
      </c>
      <c r="H22" s="65"/>
      <c r="K22" s="64">
        <v>4</v>
      </c>
      <c r="Q22" s="67"/>
      <c r="R22" s="64">
        <v>4</v>
      </c>
      <c r="U22" s="65"/>
      <c r="V22" s="64">
        <v>1</v>
      </c>
      <c r="AA22" s="65"/>
      <c r="AC22">
        <v>4</v>
      </c>
      <c r="AD22">
        <v>7</v>
      </c>
      <c r="AE22">
        <v>8</v>
      </c>
    </row>
    <row r="23" spans="1:32" ht="15" x14ac:dyDescent="0.25">
      <c r="B23" s="30" t="s">
        <v>123</v>
      </c>
      <c r="C23" s="66">
        <v>12</v>
      </c>
      <c r="D23" s="69">
        <v>10</v>
      </c>
      <c r="E23" s="64">
        <v>8</v>
      </c>
      <c r="F23" s="64">
        <v>2</v>
      </c>
      <c r="H23" s="65"/>
      <c r="I23" s="64">
        <v>4</v>
      </c>
      <c r="K23" s="64">
        <v>1</v>
      </c>
      <c r="M23" s="64">
        <v>1</v>
      </c>
      <c r="O23" s="73">
        <v>2</v>
      </c>
      <c r="P23" s="73">
        <v>2</v>
      </c>
      <c r="Q23" s="67"/>
      <c r="R23" s="64">
        <v>6</v>
      </c>
      <c r="S23" s="64">
        <v>4</v>
      </c>
      <c r="U23" s="65"/>
      <c r="X23" s="64">
        <v>1</v>
      </c>
      <c r="AA23" s="65"/>
      <c r="AB23">
        <v>5</v>
      </c>
      <c r="AC23">
        <v>8</v>
      </c>
      <c r="AD23">
        <v>4</v>
      </c>
      <c r="AE23">
        <v>2</v>
      </c>
    </row>
    <row r="24" spans="1:32" ht="15" x14ac:dyDescent="0.25">
      <c r="B24" s="30" t="s">
        <v>174</v>
      </c>
      <c r="C24" s="66">
        <v>11</v>
      </c>
      <c r="D24" s="69">
        <v>9</v>
      </c>
      <c r="E24" s="64">
        <v>6</v>
      </c>
      <c r="F24" s="64">
        <v>3</v>
      </c>
      <c r="H24" s="65"/>
      <c r="I24" s="64">
        <v>2</v>
      </c>
      <c r="K24" s="64">
        <v>1</v>
      </c>
      <c r="L24" s="64">
        <v>2</v>
      </c>
      <c r="M24" s="64">
        <v>4</v>
      </c>
      <c r="Q24" s="67"/>
      <c r="R24" s="64">
        <v>6</v>
      </c>
      <c r="S24" s="64">
        <v>3</v>
      </c>
      <c r="U24" s="65"/>
      <c r="X24" s="64">
        <v>1</v>
      </c>
      <c r="AA24" s="65"/>
      <c r="AB24" s="123"/>
      <c r="AC24" s="123"/>
      <c r="AD24" s="123"/>
      <c r="AE24" s="123"/>
      <c r="AF24" s="123"/>
    </row>
    <row r="25" spans="1:32" ht="15" x14ac:dyDescent="0.25">
      <c r="B25" s="30" t="s">
        <v>57</v>
      </c>
      <c r="C25" s="66">
        <v>7</v>
      </c>
      <c r="D25" s="69">
        <v>6</v>
      </c>
      <c r="E25" s="64">
        <v>6</v>
      </c>
      <c r="H25" s="65"/>
      <c r="K25" s="64">
        <v>3</v>
      </c>
      <c r="L25" s="64">
        <v>2</v>
      </c>
      <c r="N25" s="64">
        <v>1</v>
      </c>
      <c r="Q25" s="67"/>
      <c r="R25" s="64">
        <v>5</v>
      </c>
      <c r="S25" s="64">
        <v>1</v>
      </c>
      <c r="U25" s="65"/>
      <c r="X25" s="64">
        <v>1</v>
      </c>
      <c r="AA25" s="65"/>
      <c r="AB25">
        <v>3</v>
      </c>
      <c r="AC25">
        <v>3</v>
      </c>
      <c r="AD25">
        <v>3</v>
      </c>
      <c r="AE25">
        <v>1</v>
      </c>
    </row>
    <row r="26" spans="1:32" ht="15" x14ac:dyDescent="0.25">
      <c r="B26" s="28" t="s">
        <v>55</v>
      </c>
      <c r="C26" s="66">
        <v>6</v>
      </c>
      <c r="D26" s="69">
        <v>5</v>
      </c>
      <c r="E26" s="64">
        <v>4</v>
      </c>
      <c r="F26" s="64">
        <v>1</v>
      </c>
      <c r="H26" s="65"/>
      <c r="L26" s="64">
        <v>1</v>
      </c>
      <c r="N26" s="64">
        <v>2</v>
      </c>
      <c r="O26" s="73">
        <v>2</v>
      </c>
      <c r="Q26" s="67"/>
      <c r="R26" s="64">
        <v>2</v>
      </c>
      <c r="S26" s="64">
        <v>2</v>
      </c>
      <c r="T26" s="64">
        <v>1</v>
      </c>
      <c r="U26" s="65"/>
      <c r="X26" s="64">
        <v>1</v>
      </c>
      <c r="AA26" s="65"/>
      <c r="AB26">
        <v>5</v>
      </c>
      <c r="AC26">
        <v>1</v>
      </c>
      <c r="AD26">
        <v>4</v>
      </c>
      <c r="AE26">
        <v>5</v>
      </c>
      <c r="AF26">
        <v>1</v>
      </c>
    </row>
    <row r="27" spans="1:32" ht="15" x14ac:dyDescent="0.25">
      <c r="B27" s="30" t="s">
        <v>117</v>
      </c>
      <c r="C27" s="66">
        <v>9</v>
      </c>
      <c r="D27" s="69">
        <v>5</v>
      </c>
      <c r="F27" s="64">
        <v>5</v>
      </c>
      <c r="H27" s="65"/>
      <c r="I27" s="64">
        <v>2</v>
      </c>
      <c r="J27" s="64">
        <v>1</v>
      </c>
      <c r="K27" s="64">
        <v>1</v>
      </c>
      <c r="L27" s="64">
        <v>1</v>
      </c>
      <c r="Q27" s="67"/>
      <c r="S27" s="64">
        <v>5</v>
      </c>
      <c r="U27" s="65"/>
      <c r="Z27" s="64">
        <v>1</v>
      </c>
      <c r="AA27" s="65"/>
      <c r="AB27">
        <v>3</v>
      </c>
      <c r="AC27">
        <v>6</v>
      </c>
      <c r="AD27" s="66">
        <v>3</v>
      </c>
      <c r="AE27" s="66">
        <v>6</v>
      </c>
      <c r="AF27" s="66">
        <v>3</v>
      </c>
    </row>
    <row r="28" spans="1:32" ht="15" x14ac:dyDescent="0.25">
      <c r="B28" s="83" t="s">
        <v>119</v>
      </c>
      <c r="C28" s="64">
        <v>7</v>
      </c>
      <c r="D28" s="69">
        <v>5</v>
      </c>
      <c r="E28" s="64">
        <v>3</v>
      </c>
      <c r="F28" s="64">
        <v>2</v>
      </c>
      <c r="H28" s="65"/>
      <c r="J28" s="64">
        <v>2</v>
      </c>
      <c r="M28" s="64">
        <v>3</v>
      </c>
      <c r="Q28" s="67"/>
      <c r="R28" s="64">
        <v>4</v>
      </c>
      <c r="T28" s="64">
        <v>1</v>
      </c>
      <c r="U28" s="65"/>
      <c r="W28" s="64">
        <v>1</v>
      </c>
      <c r="AA28" s="65"/>
      <c r="AB28" s="123"/>
      <c r="AC28" s="123"/>
      <c r="AD28" s="123"/>
      <c r="AE28" s="123"/>
      <c r="AF28" s="123"/>
    </row>
    <row r="29" spans="1:32" ht="15" x14ac:dyDescent="0.25">
      <c r="B29" s="30" t="s">
        <v>138</v>
      </c>
      <c r="C29" s="64">
        <v>8</v>
      </c>
      <c r="D29" s="69">
        <v>9</v>
      </c>
      <c r="E29" s="64">
        <v>8</v>
      </c>
      <c r="G29" s="64">
        <v>1</v>
      </c>
      <c r="H29" s="65"/>
      <c r="I29" s="64">
        <v>1</v>
      </c>
      <c r="J29" s="64">
        <v>1</v>
      </c>
      <c r="K29" s="64">
        <v>1</v>
      </c>
      <c r="L29" s="64">
        <v>1</v>
      </c>
      <c r="M29" s="64">
        <v>1</v>
      </c>
      <c r="N29" s="64">
        <v>1</v>
      </c>
      <c r="O29" s="73">
        <v>1</v>
      </c>
      <c r="P29" s="73">
        <v>2</v>
      </c>
      <c r="Q29" s="67"/>
      <c r="R29" s="64">
        <v>6</v>
      </c>
      <c r="S29" s="64">
        <v>1</v>
      </c>
      <c r="T29" s="64">
        <v>2</v>
      </c>
      <c r="U29" s="65"/>
      <c r="X29" s="64">
        <v>1</v>
      </c>
      <c r="AA29" s="65"/>
      <c r="AB29">
        <v>3</v>
      </c>
      <c r="AC29">
        <v>5</v>
      </c>
      <c r="AD29">
        <v>7</v>
      </c>
      <c r="AE29">
        <v>4</v>
      </c>
    </row>
    <row r="30" spans="1:32" ht="15" x14ac:dyDescent="0.25">
      <c r="B30" s="79" t="s">
        <v>36</v>
      </c>
      <c r="C30" s="64">
        <v>5</v>
      </c>
      <c r="D30" s="69">
        <v>5</v>
      </c>
      <c r="E30" s="64">
        <v>4</v>
      </c>
      <c r="G30" s="64">
        <v>1</v>
      </c>
      <c r="H30" s="65"/>
      <c r="K30" s="64">
        <v>1</v>
      </c>
      <c r="L30" s="64">
        <v>4</v>
      </c>
      <c r="Q30" s="67"/>
      <c r="S30" s="64">
        <v>5</v>
      </c>
      <c r="U30" s="65"/>
      <c r="X30" s="64">
        <v>1</v>
      </c>
      <c r="AA30" s="65"/>
      <c r="AB30">
        <v>4</v>
      </c>
      <c r="AC30">
        <v>1</v>
      </c>
      <c r="AE30">
        <v>4</v>
      </c>
    </row>
    <row r="31" spans="1:32" ht="15" x14ac:dyDescent="0.25">
      <c r="B31" s="80" t="s">
        <v>1064</v>
      </c>
      <c r="C31" s="64">
        <v>6</v>
      </c>
      <c r="D31" s="69">
        <v>6</v>
      </c>
      <c r="E31" s="64">
        <v>5</v>
      </c>
      <c r="F31" s="64">
        <v>1</v>
      </c>
      <c r="H31" s="65"/>
      <c r="I31" s="64">
        <v>1</v>
      </c>
      <c r="K31" s="64">
        <v>2</v>
      </c>
      <c r="L31" s="64">
        <v>1</v>
      </c>
      <c r="N31" s="64">
        <v>2</v>
      </c>
      <c r="Q31" s="67"/>
      <c r="R31" s="64">
        <v>6</v>
      </c>
      <c r="U31" s="65"/>
      <c r="W31" s="64">
        <v>1</v>
      </c>
      <c r="AA31" s="65"/>
      <c r="AB31">
        <v>2</v>
      </c>
      <c r="AC31">
        <v>6</v>
      </c>
      <c r="AD31">
        <v>2</v>
      </c>
      <c r="AE31">
        <v>1</v>
      </c>
    </row>
    <row r="32" spans="1:32" ht="15" x14ac:dyDescent="0.25">
      <c r="B32" s="80" t="s">
        <v>1144</v>
      </c>
      <c r="C32" s="64">
        <v>9</v>
      </c>
      <c r="D32" s="69">
        <v>9</v>
      </c>
      <c r="E32" s="64">
        <v>8</v>
      </c>
      <c r="F32" s="64">
        <v>1</v>
      </c>
      <c r="H32" s="65"/>
      <c r="I32" s="64">
        <v>1</v>
      </c>
      <c r="K32" s="64">
        <v>1</v>
      </c>
      <c r="M32" s="64">
        <v>3</v>
      </c>
      <c r="N32" s="64">
        <v>1</v>
      </c>
      <c r="O32" s="73">
        <v>2</v>
      </c>
      <c r="P32" s="73">
        <v>1</v>
      </c>
      <c r="Q32" s="67"/>
      <c r="R32" s="64">
        <v>2</v>
      </c>
      <c r="S32" s="64">
        <v>7</v>
      </c>
      <c r="U32" s="65"/>
      <c r="X32" s="64">
        <v>1</v>
      </c>
      <c r="AA32" s="65"/>
      <c r="AC32">
        <v>3</v>
      </c>
      <c r="AD32">
        <v>4</v>
      </c>
      <c r="AE32">
        <v>3</v>
      </c>
    </row>
    <row r="33" spans="1:33" ht="15" x14ac:dyDescent="0.25">
      <c r="B33" s="79" t="s">
        <v>53</v>
      </c>
      <c r="C33" s="64">
        <v>6</v>
      </c>
      <c r="D33" s="69">
        <v>5</v>
      </c>
      <c r="E33" s="64">
        <v>4</v>
      </c>
      <c r="F33" s="64">
        <v>1</v>
      </c>
      <c r="H33" s="65"/>
      <c r="K33" s="64">
        <v>1</v>
      </c>
      <c r="M33" s="64">
        <v>2</v>
      </c>
      <c r="N33" s="64">
        <v>2</v>
      </c>
      <c r="Q33" s="67"/>
      <c r="R33" s="64">
        <v>4</v>
      </c>
      <c r="S33" s="64">
        <v>1</v>
      </c>
      <c r="U33" s="65"/>
      <c r="X33" s="64">
        <v>1</v>
      </c>
      <c r="AA33" s="65"/>
      <c r="AC33">
        <v>3</v>
      </c>
      <c r="AD33">
        <v>5</v>
      </c>
      <c r="AE33">
        <v>5</v>
      </c>
      <c r="AF33">
        <v>1</v>
      </c>
    </row>
    <row r="34" spans="1:33" ht="15" x14ac:dyDescent="0.25">
      <c r="B34" s="80" t="s">
        <v>1115</v>
      </c>
      <c r="C34" s="64">
        <v>6</v>
      </c>
      <c r="D34" s="69">
        <v>6</v>
      </c>
      <c r="E34" s="64">
        <v>6</v>
      </c>
      <c r="H34" s="65"/>
      <c r="K34" s="64">
        <v>3</v>
      </c>
      <c r="M34" s="64">
        <v>2</v>
      </c>
      <c r="N34" s="64">
        <v>1</v>
      </c>
      <c r="Q34" s="67"/>
      <c r="R34" s="64">
        <v>6</v>
      </c>
      <c r="U34" s="65"/>
      <c r="Z34" s="64">
        <v>1</v>
      </c>
      <c r="AA34" s="65"/>
      <c r="AC34">
        <v>2</v>
      </c>
      <c r="AD34">
        <v>4</v>
      </c>
      <c r="AE34">
        <v>5</v>
      </c>
      <c r="AF34">
        <v>2</v>
      </c>
    </row>
    <row r="35" spans="1:33" ht="15" x14ac:dyDescent="0.25">
      <c r="B35" s="80" t="s">
        <v>1126</v>
      </c>
      <c r="C35" s="64">
        <v>6</v>
      </c>
      <c r="D35" s="69">
        <v>5</v>
      </c>
      <c r="E35" s="64">
        <v>4</v>
      </c>
      <c r="G35" s="64">
        <v>1</v>
      </c>
      <c r="H35" s="65"/>
      <c r="J35" s="64">
        <v>2</v>
      </c>
      <c r="L35" s="64">
        <v>1</v>
      </c>
      <c r="P35" s="73">
        <v>2</v>
      </c>
      <c r="Q35" s="67"/>
      <c r="S35" s="64">
        <v>4</v>
      </c>
      <c r="T35" s="64">
        <v>1</v>
      </c>
      <c r="U35" s="65"/>
      <c r="V35" s="64">
        <v>1</v>
      </c>
      <c r="AA35" s="65"/>
      <c r="AB35">
        <v>3</v>
      </c>
      <c r="AC35">
        <v>4</v>
      </c>
      <c r="AD35">
        <v>5</v>
      </c>
      <c r="AE35">
        <v>7</v>
      </c>
    </row>
    <row r="36" spans="1:33" ht="15" x14ac:dyDescent="0.25">
      <c r="A36">
        <v>17</v>
      </c>
      <c r="B36" s="80" t="s">
        <v>143</v>
      </c>
      <c r="C36" s="64">
        <v>9</v>
      </c>
      <c r="D36" s="69">
        <v>8</v>
      </c>
      <c r="E36" s="64">
        <v>5</v>
      </c>
      <c r="F36" s="64">
        <v>3</v>
      </c>
      <c r="H36" s="65"/>
      <c r="J36" s="64">
        <v>1</v>
      </c>
      <c r="K36" s="64">
        <v>1</v>
      </c>
      <c r="L36" s="64">
        <v>1</v>
      </c>
      <c r="N36" s="64">
        <v>4</v>
      </c>
      <c r="P36" s="73">
        <v>1</v>
      </c>
      <c r="Q36" s="67"/>
      <c r="R36" s="64">
        <v>3</v>
      </c>
      <c r="S36" s="64">
        <v>5</v>
      </c>
      <c r="U36" s="65"/>
      <c r="V36" s="64">
        <v>1</v>
      </c>
      <c r="AA36" s="65"/>
      <c r="AC36">
        <v>4</v>
      </c>
      <c r="AE36">
        <v>2</v>
      </c>
    </row>
    <row r="37" spans="1:33" x14ac:dyDescent="0.2">
      <c r="B37" s="64" t="s">
        <v>1197</v>
      </c>
    </row>
    <row r="39" spans="1:33" ht="14.25" customHeight="1" x14ac:dyDescent="0.25">
      <c r="B39" s="80" t="s">
        <v>1140</v>
      </c>
      <c r="C39" s="64">
        <v>3</v>
      </c>
      <c r="D39" s="69">
        <v>3</v>
      </c>
      <c r="E39" s="64">
        <v>1</v>
      </c>
      <c r="F39" s="64">
        <v>2</v>
      </c>
      <c r="H39" s="65"/>
      <c r="L39" s="64">
        <v>2</v>
      </c>
      <c r="N39" s="64">
        <v>1</v>
      </c>
      <c r="Q39" s="67"/>
      <c r="S39" s="64">
        <v>3</v>
      </c>
      <c r="U39" s="65"/>
      <c r="V39" s="64">
        <v>1</v>
      </c>
      <c r="AA39" s="65"/>
      <c r="AC39">
        <v>1</v>
      </c>
      <c r="AE39">
        <v>1</v>
      </c>
      <c r="AF39">
        <v>1</v>
      </c>
    </row>
    <row r="40" spans="1:33" ht="15" x14ac:dyDescent="0.25">
      <c r="B40" s="80" t="s">
        <v>1167</v>
      </c>
      <c r="C40" s="64">
        <v>6</v>
      </c>
      <c r="D40" s="69">
        <v>7</v>
      </c>
      <c r="E40" s="64">
        <v>6</v>
      </c>
      <c r="F40" s="64">
        <v>1</v>
      </c>
      <c r="H40" s="65"/>
      <c r="J40" s="64">
        <v>2</v>
      </c>
      <c r="K40" s="64">
        <v>1</v>
      </c>
      <c r="M40" s="64">
        <v>2</v>
      </c>
      <c r="O40" s="73">
        <v>2</v>
      </c>
      <c r="Q40" s="67"/>
      <c r="R40" s="64">
        <v>3</v>
      </c>
      <c r="S40" s="64">
        <v>4</v>
      </c>
      <c r="U40" s="65"/>
      <c r="V40" s="64">
        <v>1</v>
      </c>
      <c r="AA40" s="65"/>
      <c r="AB40" s="123"/>
      <c r="AC40" s="123"/>
      <c r="AD40" s="123"/>
      <c r="AE40" s="123"/>
      <c r="AF40" s="123"/>
    </row>
    <row r="41" spans="1:33" ht="15" x14ac:dyDescent="0.25">
      <c r="B41" s="80" t="s">
        <v>156</v>
      </c>
      <c r="C41" s="64">
        <v>3</v>
      </c>
      <c r="D41" s="69">
        <v>2</v>
      </c>
      <c r="E41" s="64">
        <v>2</v>
      </c>
      <c r="H41" s="65"/>
      <c r="L41" s="64">
        <v>1</v>
      </c>
      <c r="O41" s="73">
        <v>1</v>
      </c>
      <c r="Q41" s="67"/>
      <c r="S41" s="64">
        <v>2</v>
      </c>
      <c r="U41" s="65"/>
      <c r="W41" s="64">
        <v>1</v>
      </c>
      <c r="AA41" s="65"/>
      <c r="AB41">
        <v>2</v>
      </c>
      <c r="AC41">
        <v>2</v>
      </c>
      <c r="AE41">
        <v>2</v>
      </c>
    </row>
    <row r="42" spans="1:33" ht="15" x14ac:dyDescent="0.25">
      <c r="B42" s="79" t="s">
        <v>51</v>
      </c>
      <c r="C42" s="64">
        <v>5</v>
      </c>
      <c r="D42" s="69">
        <v>9</v>
      </c>
      <c r="E42" s="64">
        <v>4</v>
      </c>
      <c r="F42" s="64">
        <v>5</v>
      </c>
      <c r="H42" s="65"/>
      <c r="M42" s="64">
        <v>4</v>
      </c>
      <c r="N42" s="64">
        <v>5</v>
      </c>
      <c r="Q42" s="67"/>
      <c r="R42" s="64">
        <v>3</v>
      </c>
      <c r="S42" s="64">
        <v>6</v>
      </c>
      <c r="U42" s="65"/>
      <c r="X42" s="64">
        <v>1</v>
      </c>
      <c r="AA42" s="65"/>
      <c r="AB42">
        <v>4</v>
      </c>
      <c r="AC42">
        <v>1</v>
      </c>
      <c r="AD42">
        <v>4</v>
      </c>
      <c r="AE42">
        <v>1</v>
      </c>
    </row>
    <row r="43" spans="1:33" ht="15" x14ac:dyDescent="0.25">
      <c r="B43" s="80" t="s">
        <v>133</v>
      </c>
      <c r="C43" s="64">
        <v>8</v>
      </c>
      <c r="D43" s="69">
        <v>6</v>
      </c>
      <c r="E43" s="64">
        <v>2</v>
      </c>
      <c r="F43" s="64">
        <v>4</v>
      </c>
      <c r="H43" s="65"/>
      <c r="M43" s="64">
        <v>1</v>
      </c>
      <c r="P43" s="73">
        <v>5</v>
      </c>
      <c r="Q43" s="67"/>
      <c r="R43" s="64">
        <v>1</v>
      </c>
      <c r="S43" s="64">
        <v>5</v>
      </c>
      <c r="U43" s="65"/>
      <c r="Z43" s="64">
        <v>1</v>
      </c>
      <c r="AA43" s="65"/>
      <c r="AB43">
        <v>1</v>
      </c>
      <c r="AC43">
        <v>3</v>
      </c>
      <c r="AD43" s="66">
        <v>2</v>
      </c>
      <c r="AE43" s="66">
        <v>3</v>
      </c>
    </row>
    <row r="44" spans="1:33" ht="15" x14ac:dyDescent="0.25">
      <c r="B44" s="80" t="s">
        <v>160</v>
      </c>
      <c r="C44" s="64">
        <v>5</v>
      </c>
      <c r="D44" s="69">
        <v>6</v>
      </c>
      <c r="E44" s="64">
        <v>3</v>
      </c>
      <c r="F44" s="64">
        <v>3</v>
      </c>
      <c r="H44" s="65"/>
      <c r="K44" s="64">
        <v>2</v>
      </c>
      <c r="L44" s="64">
        <v>1</v>
      </c>
      <c r="M44" s="64">
        <v>2</v>
      </c>
      <c r="O44" s="73">
        <v>1</v>
      </c>
      <c r="Q44" s="67"/>
      <c r="R44" s="64">
        <v>2</v>
      </c>
      <c r="S44" s="64">
        <v>4</v>
      </c>
      <c r="U44" s="65"/>
      <c r="X44" s="64">
        <v>1</v>
      </c>
      <c r="AA44" s="65"/>
      <c r="AB44">
        <v>4</v>
      </c>
      <c r="AD44">
        <v>3</v>
      </c>
      <c r="AF44">
        <v>1</v>
      </c>
    </row>
    <row r="45" spans="1:33" ht="15" x14ac:dyDescent="0.25">
      <c r="B45" s="80" t="s">
        <v>1120</v>
      </c>
      <c r="C45" s="64">
        <v>9</v>
      </c>
      <c r="D45" s="69">
        <v>8</v>
      </c>
      <c r="E45" s="64">
        <v>2</v>
      </c>
      <c r="F45" s="64">
        <v>5</v>
      </c>
      <c r="G45" s="64">
        <v>1</v>
      </c>
      <c r="H45" s="65"/>
      <c r="I45" s="64">
        <v>1</v>
      </c>
      <c r="J45" s="64">
        <v>3</v>
      </c>
      <c r="K45" s="64">
        <v>1</v>
      </c>
      <c r="L45" s="64">
        <v>1</v>
      </c>
      <c r="O45" s="73">
        <v>1</v>
      </c>
      <c r="P45" s="73">
        <v>1</v>
      </c>
      <c r="Q45" s="67"/>
      <c r="R45" s="64">
        <v>4</v>
      </c>
      <c r="S45" s="64">
        <v>4</v>
      </c>
      <c r="U45" s="65"/>
      <c r="W45" s="64">
        <v>1</v>
      </c>
      <c r="AA45" s="65"/>
      <c r="AB45">
        <v>3</v>
      </c>
      <c r="AC45">
        <v>3</v>
      </c>
      <c r="AD45">
        <v>1</v>
      </c>
      <c r="AE45">
        <v>2</v>
      </c>
    </row>
    <row r="46" spans="1:33" ht="15" x14ac:dyDescent="0.25">
      <c r="A46">
        <v>8</v>
      </c>
      <c r="B46" s="79" t="s">
        <v>49</v>
      </c>
      <c r="C46" s="64">
        <v>4</v>
      </c>
      <c r="D46" s="69">
        <v>4</v>
      </c>
      <c r="E46" s="64">
        <v>2</v>
      </c>
      <c r="F46" s="64">
        <v>2</v>
      </c>
      <c r="H46" s="65"/>
      <c r="J46" s="64">
        <v>2</v>
      </c>
      <c r="K46" s="64">
        <v>2</v>
      </c>
      <c r="Q46" s="67"/>
      <c r="R46" s="64">
        <v>1</v>
      </c>
      <c r="S46" s="64">
        <v>3</v>
      </c>
      <c r="U46" s="65"/>
      <c r="X46" s="64">
        <v>1</v>
      </c>
      <c r="AA46" s="65"/>
      <c r="AC46">
        <v>6</v>
      </c>
      <c r="AD46">
        <v>1</v>
      </c>
      <c r="AE46">
        <v>3</v>
      </c>
    </row>
    <row r="47" spans="1:33" ht="15" x14ac:dyDescent="0.25">
      <c r="A47" s="84">
        <f>SUM(A2:A46)</f>
        <v>40</v>
      </c>
      <c r="AG47" s="84">
        <v>5</v>
      </c>
    </row>
    <row r="48" spans="1:33" ht="15" x14ac:dyDescent="0.25">
      <c r="C48" s="92">
        <f>SUM(C3:C46)</f>
        <v>288</v>
      </c>
      <c r="D48" s="93">
        <f>SUM(D3:D46)</f>
        <v>261</v>
      </c>
      <c r="E48" s="94">
        <f>SUM(E3:E46)</f>
        <v>174</v>
      </c>
      <c r="F48" s="94">
        <f>SUM(F3:F46)</f>
        <v>80</v>
      </c>
      <c r="G48" s="94">
        <f>SUM(G3:G46)</f>
        <v>7</v>
      </c>
      <c r="H48" s="93">
        <f>SUM(E48:G48)</f>
        <v>261</v>
      </c>
      <c r="I48" s="94">
        <f t="shared" ref="I48:P48" si="0">SUM(I3:I46)</f>
        <v>24</v>
      </c>
      <c r="J48" s="94">
        <f t="shared" si="0"/>
        <v>36</v>
      </c>
      <c r="K48" s="94">
        <f t="shared" si="0"/>
        <v>35</v>
      </c>
      <c r="L48" s="94">
        <f t="shared" si="0"/>
        <v>30</v>
      </c>
      <c r="M48" s="94">
        <f t="shared" si="0"/>
        <v>46</v>
      </c>
      <c r="N48" s="94">
        <f t="shared" si="0"/>
        <v>44</v>
      </c>
      <c r="O48" s="94">
        <f t="shared" si="0"/>
        <v>27</v>
      </c>
      <c r="P48" s="94">
        <f t="shared" si="0"/>
        <v>19</v>
      </c>
      <c r="Q48" s="95">
        <f>SUM(I48:P48)</f>
        <v>261</v>
      </c>
      <c r="R48" s="94">
        <f>SUM(R3:R46)</f>
        <v>139</v>
      </c>
      <c r="S48" s="94">
        <f>SUM(S3:S46)</f>
        <v>107</v>
      </c>
      <c r="T48" s="94">
        <f>SUM(T3:T46)</f>
        <v>15</v>
      </c>
      <c r="U48" s="93">
        <f>SUM(R48:T48)</f>
        <v>261</v>
      </c>
      <c r="V48" s="94">
        <f>SUM(V3:V46)</f>
        <v>11</v>
      </c>
      <c r="W48" s="94">
        <f>SUM(W3:W46)</f>
        <v>7</v>
      </c>
      <c r="X48" s="94">
        <f>SUM(X3:X46)</f>
        <v>15</v>
      </c>
      <c r="Y48" s="94">
        <f>SUM(Y3:Y46)</f>
        <v>2</v>
      </c>
      <c r="Z48" s="94">
        <f>SUM(Z3:Z46)</f>
        <v>5</v>
      </c>
      <c r="AA48" s="93">
        <f>SUM(V48:Z48)</f>
        <v>40</v>
      </c>
      <c r="AB48" s="94">
        <f>SUM(AB3:AB46)</f>
        <v>77</v>
      </c>
      <c r="AC48" s="94">
        <f>SUM(AC3:AC46)</f>
        <v>136</v>
      </c>
      <c r="AD48" s="94">
        <f>SUM(AD3:AD46)</f>
        <v>110</v>
      </c>
      <c r="AE48" s="94">
        <f>SUM(AE3:AE46)</f>
        <v>107</v>
      </c>
      <c r="AF48" s="94">
        <f>SUM(AF3:AF46)</f>
        <v>10</v>
      </c>
      <c r="AG48" s="93">
        <f>SUM(AB48:AF48)</f>
        <v>440</v>
      </c>
    </row>
    <row r="49" spans="2:33" ht="15" x14ac:dyDescent="0.25">
      <c r="C49" s="70" t="s">
        <v>1185</v>
      </c>
      <c r="D49" s="71" t="s">
        <v>1186</v>
      </c>
      <c r="E49" s="70" t="s">
        <v>1187</v>
      </c>
      <c r="F49" s="70" t="s">
        <v>1188</v>
      </c>
      <c r="G49" s="72" t="s">
        <v>120</v>
      </c>
      <c r="H49" s="71" t="s">
        <v>1194</v>
      </c>
      <c r="I49" s="70">
        <v>20</v>
      </c>
      <c r="J49" s="70">
        <v>19</v>
      </c>
      <c r="K49" s="70">
        <v>18</v>
      </c>
      <c r="L49" s="70">
        <v>17</v>
      </c>
      <c r="M49" s="70">
        <v>16</v>
      </c>
      <c r="N49" s="70">
        <v>15</v>
      </c>
      <c r="O49" s="74">
        <v>-14</v>
      </c>
      <c r="P49" s="110" t="s">
        <v>1196</v>
      </c>
      <c r="Q49" s="71" t="s">
        <v>1194</v>
      </c>
      <c r="R49" s="72" t="s">
        <v>1191</v>
      </c>
      <c r="S49" s="72" t="s">
        <v>1192</v>
      </c>
      <c r="T49" s="71" t="s">
        <v>1193</v>
      </c>
      <c r="U49" s="72" t="s">
        <v>1194</v>
      </c>
      <c r="V49" s="70" t="s">
        <v>1187</v>
      </c>
      <c r="W49" s="70" t="s">
        <v>1189</v>
      </c>
      <c r="X49" s="70" t="s">
        <v>1195</v>
      </c>
      <c r="Y49" s="70" t="s">
        <v>1190</v>
      </c>
      <c r="Z49" s="72" t="s">
        <v>120</v>
      </c>
      <c r="AA49" s="70" t="s">
        <v>1194</v>
      </c>
      <c r="AB49" s="157" t="s">
        <v>1193</v>
      </c>
      <c r="AC49" s="157" t="s">
        <v>1192</v>
      </c>
      <c r="AD49" s="157" t="s">
        <v>1187</v>
      </c>
      <c r="AE49" s="158" t="s">
        <v>1456</v>
      </c>
      <c r="AF49" s="158" t="s">
        <v>120</v>
      </c>
      <c r="AG49" s="158" t="s">
        <v>1194</v>
      </c>
    </row>
    <row r="50" spans="2:33" ht="15" x14ac:dyDescent="0.25">
      <c r="B50" s="204"/>
      <c r="C50" s="237"/>
      <c r="D50" s="146"/>
      <c r="E50" s="237"/>
      <c r="F50" s="237"/>
      <c r="G50" s="146"/>
      <c r="H50" s="146"/>
      <c r="I50" s="237"/>
      <c r="J50" s="237"/>
      <c r="K50" s="237"/>
      <c r="L50" s="237"/>
      <c r="M50" s="237"/>
      <c r="N50" s="237"/>
      <c r="O50" s="146"/>
      <c r="P50" s="146"/>
      <c r="Q50" s="146"/>
      <c r="R50" s="146"/>
      <c r="S50" s="146"/>
      <c r="T50" s="146"/>
      <c r="U50" s="146"/>
      <c r="V50" s="237"/>
      <c r="W50" s="237"/>
      <c r="X50" s="237"/>
      <c r="Y50" s="237"/>
      <c r="Z50" s="146"/>
      <c r="AA50" s="237"/>
      <c r="AB50" s="238"/>
      <c r="AC50" s="238"/>
      <c r="AD50" s="238"/>
      <c r="AE50" s="239"/>
      <c r="AF50" s="239"/>
      <c r="AG50" s="239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249977111117893"/>
  </sheetPr>
  <dimension ref="A2:AG36"/>
  <sheetViews>
    <sheetView workbookViewId="0">
      <selection activeCell="AG35" sqref="AG35"/>
    </sheetView>
  </sheetViews>
  <sheetFormatPr defaultColWidth="8.625" defaultRowHeight="14.25" x14ac:dyDescent="0.2"/>
  <cols>
    <col min="1" max="1" width="3.875" customWidth="1"/>
    <col min="2" max="2" width="14.75" style="85" customWidth="1"/>
    <col min="3" max="3" width="5.375" customWidth="1"/>
    <col min="4" max="4" width="4.75" customWidth="1"/>
    <col min="5" max="5" width="4.25" customWidth="1"/>
    <col min="6" max="6" width="5.25" customWidth="1"/>
    <col min="7" max="7" width="4.125" customWidth="1"/>
    <col min="8" max="8" width="5.125" customWidth="1"/>
    <col min="9" max="9" width="4" customWidth="1"/>
    <col min="10" max="10" width="3.75" customWidth="1"/>
    <col min="11" max="12" width="4.125" customWidth="1"/>
    <col min="13" max="13" width="3.875" customWidth="1"/>
    <col min="14" max="14" width="3.625" customWidth="1"/>
    <col min="15" max="17" width="4.5" customWidth="1"/>
    <col min="18" max="18" width="5.125" customWidth="1"/>
    <col min="19" max="19" width="4.375" customWidth="1"/>
    <col min="20" max="20" width="5" customWidth="1"/>
    <col min="21" max="21" width="5.25" customWidth="1"/>
    <col min="22" max="23" width="4.375" customWidth="1"/>
    <col min="24" max="24" width="5.5" customWidth="1"/>
    <col min="25" max="25" width="3.375" customWidth="1"/>
    <col min="26" max="26" width="3.5" customWidth="1"/>
    <col min="27" max="27" width="5.25" customWidth="1"/>
    <col min="28" max="28" width="4.25" customWidth="1"/>
    <col min="29" max="29" width="4" customWidth="1"/>
    <col min="30" max="30" width="3.875" customWidth="1"/>
    <col min="31" max="31" width="4" customWidth="1"/>
    <col min="32" max="32" width="3.875" customWidth="1"/>
    <col min="33" max="33" width="6.375" customWidth="1"/>
  </cols>
  <sheetData>
    <row r="2" spans="1:33" ht="15" x14ac:dyDescent="0.25">
      <c r="C2" s="70" t="s">
        <v>1185</v>
      </c>
      <c r="D2" s="71" t="s">
        <v>1186</v>
      </c>
      <c r="E2" s="70" t="s">
        <v>1187</v>
      </c>
      <c r="F2" s="70" t="s">
        <v>1188</v>
      </c>
      <c r="G2" s="72" t="s">
        <v>120</v>
      </c>
      <c r="H2" s="71" t="s">
        <v>1194</v>
      </c>
      <c r="I2" s="70">
        <v>20</v>
      </c>
      <c r="J2" s="70">
        <v>19</v>
      </c>
      <c r="K2" s="70">
        <v>18</v>
      </c>
      <c r="L2" s="70">
        <v>17</v>
      </c>
      <c r="M2" s="70">
        <v>16</v>
      </c>
      <c r="N2" s="70">
        <v>15</v>
      </c>
      <c r="O2" s="74">
        <v>-14</v>
      </c>
      <c r="P2" s="110" t="s">
        <v>1196</v>
      </c>
      <c r="Q2" s="72" t="s">
        <v>1194</v>
      </c>
      <c r="R2" s="72" t="s">
        <v>1191</v>
      </c>
      <c r="S2" s="72" t="s">
        <v>1192</v>
      </c>
      <c r="T2" s="71" t="s">
        <v>1193</v>
      </c>
      <c r="U2" s="91" t="s">
        <v>1194</v>
      </c>
      <c r="V2" s="70" t="s">
        <v>1187</v>
      </c>
      <c r="W2" s="70" t="s">
        <v>1189</v>
      </c>
      <c r="X2" s="70" t="s">
        <v>1195</v>
      </c>
      <c r="Y2" s="70" t="s">
        <v>1190</v>
      </c>
      <c r="Z2" s="72" t="s">
        <v>120</v>
      </c>
      <c r="AA2" s="70" t="s">
        <v>1194</v>
      </c>
      <c r="AB2" s="157" t="s">
        <v>1193</v>
      </c>
      <c r="AC2" s="157" t="s">
        <v>1192</v>
      </c>
      <c r="AD2" s="157" t="s">
        <v>1187</v>
      </c>
      <c r="AE2" s="158" t="s">
        <v>1456</v>
      </c>
      <c r="AF2" s="158" t="s">
        <v>120</v>
      </c>
      <c r="AG2" s="158" t="s">
        <v>1194</v>
      </c>
    </row>
    <row r="3" spans="1:33" ht="15" x14ac:dyDescent="0.25">
      <c r="B3" s="87" t="s">
        <v>238</v>
      </c>
      <c r="C3" s="64">
        <v>3</v>
      </c>
      <c r="D3" s="69">
        <v>3</v>
      </c>
      <c r="E3" s="64"/>
      <c r="F3" s="64">
        <v>3</v>
      </c>
      <c r="G3" s="64"/>
      <c r="H3" s="65"/>
      <c r="I3" s="64">
        <v>1</v>
      </c>
      <c r="J3" s="64"/>
      <c r="K3" s="64">
        <v>2</v>
      </c>
      <c r="L3" s="64"/>
      <c r="M3" s="64"/>
      <c r="N3" s="64"/>
      <c r="O3" s="68"/>
      <c r="P3" s="68"/>
      <c r="Q3" s="65"/>
      <c r="R3" s="64"/>
      <c r="S3" s="64">
        <v>3</v>
      </c>
      <c r="T3" s="68"/>
      <c r="U3" s="65"/>
      <c r="V3" s="64">
        <v>1</v>
      </c>
      <c r="W3" s="64"/>
      <c r="X3" s="64"/>
      <c r="AA3" s="89"/>
      <c r="AC3">
        <v>5</v>
      </c>
      <c r="AE3">
        <v>3</v>
      </c>
    </row>
    <row r="4" spans="1:33" ht="15" x14ac:dyDescent="0.25">
      <c r="B4" s="87" t="s">
        <v>277</v>
      </c>
      <c r="C4" s="64">
        <v>8</v>
      </c>
      <c r="D4" s="69">
        <v>4</v>
      </c>
      <c r="E4" s="64">
        <v>3</v>
      </c>
      <c r="F4" s="64">
        <v>1</v>
      </c>
      <c r="G4" s="64"/>
      <c r="H4" s="65"/>
      <c r="I4" s="64"/>
      <c r="J4" s="64"/>
      <c r="K4" s="64">
        <v>2</v>
      </c>
      <c r="L4" s="64"/>
      <c r="M4" s="64">
        <v>1</v>
      </c>
      <c r="N4" s="64">
        <v>1</v>
      </c>
      <c r="O4" s="68"/>
      <c r="P4" s="68"/>
      <c r="Q4" s="65"/>
      <c r="R4" s="64">
        <v>2</v>
      </c>
      <c r="S4" s="64">
        <v>2</v>
      </c>
      <c r="T4" s="68"/>
      <c r="U4" s="65"/>
      <c r="V4" s="64"/>
      <c r="W4" s="64"/>
      <c r="X4" s="64">
        <v>1</v>
      </c>
      <c r="AA4" s="89"/>
      <c r="AC4">
        <v>8</v>
      </c>
      <c r="AD4">
        <v>1</v>
      </c>
      <c r="AE4">
        <v>3</v>
      </c>
      <c r="AF4">
        <v>2</v>
      </c>
    </row>
    <row r="5" spans="1:33" ht="15" x14ac:dyDescent="0.25">
      <c r="B5" s="87" t="s">
        <v>448</v>
      </c>
      <c r="C5" s="64">
        <v>1</v>
      </c>
      <c r="D5" s="69">
        <v>1</v>
      </c>
      <c r="E5" s="64">
        <v>1</v>
      </c>
      <c r="F5" s="64"/>
      <c r="G5" s="64"/>
      <c r="H5" s="65"/>
      <c r="I5" s="64"/>
      <c r="J5" s="64">
        <v>1</v>
      </c>
      <c r="K5" s="64"/>
      <c r="L5" s="64"/>
      <c r="M5" s="64"/>
      <c r="N5" s="64"/>
      <c r="O5" s="68"/>
      <c r="P5" s="68"/>
      <c r="Q5" s="65"/>
      <c r="R5" s="64"/>
      <c r="S5" s="64">
        <v>1</v>
      </c>
      <c r="T5" s="68"/>
      <c r="U5" s="65"/>
      <c r="V5" s="64"/>
      <c r="W5" s="64"/>
      <c r="X5" s="64">
        <v>1</v>
      </c>
      <c r="AA5" s="89"/>
      <c r="AC5">
        <v>12</v>
      </c>
      <c r="AD5">
        <v>1</v>
      </c>
      <c r="AE5">
        <v>2</v>
      </c>
    </row>
    <row r="6" spans="1:33" ht="15" x14ac:dyDescent="0.25">
      <c r="B6" s="87" t="s">
        <v>226</v>
      </c>
      <c r="C6" s="64"/>
      <c r="D6" s="69">
        <v>6</v>
      </c>
      <c r="E6" s="64">
        <v>5</v>
      </c>
      <c r="F6" s="64">
        <v>1</v>
      </c>
      <c r="G6" s="64"/>
      <c r="H6" s="65"/>
      <c r="I6" s="64"/>
      <c r="J6" s="64"/>
      <c r="K6" s="64">
        <v>1</v>
      </c>
      <c r="L6" s="64">
        <v>1</v>
      </c>
      <c r="M6" s="64">
        <v>3</v>
      </c>
      <c r="N6" s="64"/>
      <c r="O6" s="68">
        <v>1</v>
      </c>
      <c r="P6" s="68"/>
      <c r="Q6" s="65"/>
      <c r="R6" s="66">
        <v>5</v>
      </c>
      <c r="S6" s="66">
        <v>1</v>
      </c>
      <c r="T6" s="68"/>
      <c r="U6" s="65"/>
      <c r="V6" s="64">
        <v>1</v>
      </c>
      <c r="W6" s="64"/>
      <c r="X6" s="64"/>
      <c r="AA6" s="89"/>
      <c r="AC6">
        <v>3</v>
      </c>
      <c r="AE6">
        <v>4</v>
      </c>
    </row>
    <row r="7" spans="1:33" ht="15" x14ac:dyDescent="0.25">
      <c r="B7" s="87" t="s">
        <v>231</v>
      </c>
      <c r="C7" s="64">
        <v>3</v>
      </c>
      <c r="D7" s="69">
        <v>5</v>
      </c>
      <c r="E7" s="64">
        <v>4</v>
      </c>
      <c r="F7" s="64">
        <v>1</v>
      </c>
      <c r="G7" s="64"/>
      <c r="H7" s="65"/>
      <c r="I7" s="64"/>
      <c r="J7" s="64">
        <v>1</v>
      </c>
      <c r="K7" s="64">
        <v>1</v>
      </c>
      <c r="L7" s="64">
        <v>1</v>
      </c>
      <c r="M7" s="64">
        <v>1</v>
      </c>
      <c r="N7" s="64">
        <v>1</v>
      </c>
      <c r="O7" s="68"/>
      <c r="P7" s="68"/>
      <c r="Q7" s="65"/>
      <c r="R7" s="64"/>
      <c r="S7" s="66">
        <v>5</v>
      </c>
      <c r="T7" s="68"/>
      <c r="U7" s="65"/>
      <c r="V7" s="64"/>
      <c r="W7" s="64"/>
      <c r="X7" s="64">
        <v>1</v>
      </c>
      <c r="AA7" s="89"/>
      <c r="AB7">
        <v>1</v>
      </c>
      <c r="AC7">
        <v>7</v>
      </c>
      <c r="AD7">
        <v>2</v>
      </c>
      <c r="AE7">
        <v>6</v>
      </c>
      <c r="AF7">
        <v>1</v>
      </c>
    </row>
    <row r="8" spans="1:33" ht="15" x14ac:dyDescent="0.25">
      <c r="B8" s="87" t="s">
        <v>324</v>
      </c>
      <c r="C8" s="64">
        <v>13</v>
      </c>
      <c r="D8" s="69">
        <v>13</v>
      </c>
      <c r="E8" s="64">
        <v>12</v>
      </c>
      <c r="F8" s="64">
        <v>1</v>
      </c>
      <c r="G8" s="64"/>
      <c r="H8" s="65"/>
      <c r="I8" s="66">
        <v>2</v>
      </c>
      <c r="J8" s="66">
        <v>1</v>
      </c>
      <c r="K8" s="66">
        <v>1</v>
      </c>
      <c r="L8" s="66">
        <v>3</v>
      </c>
      <c r="M8" s="66">
        <v>1</v>
      </c>
      <c r="N8" s="64"/>
      <c r="O8" s="68">
        <v>3</v>
      </c>
      <c r="P8" s="68">
        <v>2</v>
      </c>
      <c r="Q8" s="65"/>
      <c r="R8" s="66">
        <v>8</v>
      </c>
      <c r="S8" s="66">
        <v>5</v>
      </c>
      <c r="T8" s="68"/>
      <c r="U8" s="65"/>
      <c r="V8" s="64"/>
      <c r="W8" s="64"/>
      <c r="X8" s="64"/>
      <c r="Z8">
        <v>1</v>
      </c>
      <c r="AA8" s="89"/>
      <c r="AC8">
        <v>10</v>
      </c>
      <c r="AD8">
        <v>2</v>
      </c>
    </row>
    <row r="9" spans="1:33" ht="15" x14ac:dyDescent="0.25">
      <c r="B9" s="87" t="s">
        <v>513</v>
      </c>
      <c r="C9" s="64"/>
      <c r="D9" s="69">
        <v>2</v>
      </c>
      <c r="E9" s="64">
        <v>2</v>
      </c>
      <c r="F9" s="64"/>
      <c r="G9" s="64"/>
      <c r="H9" s="65"/>
      <c r="I9" s="64">
        <v>1</v>
      </c>
      <c r="J9" s="64"/>
      <c r="K9" s="66">
        <v>1</v>
      </c>
      <c r="L9" s="64"/>
      <c r="M9" s="64"/>
      <c r="N9" s="64"/>
      <c r="O9" s="68"/>
      <c r="P9" s="68"/>
      <c r="Q9" s="65"/>
      <c r="R9" s="64"/>
      <c r="S9" s="66">
        <v>2</v>
      </c>
      <c r="T9" s="68"/>
      <c r="U9" s="65"/>
      <c r="V9" s="64">
        <v>1</v>
      </c>
      <c r="W9" s="64"/>
      <c r="X9" s="64"/>
      <c r="AA9" s="89"/>
      <c r="AC9">
        <v>5</v>
      </c>
      <c r="AD9">
        <v>4</v>
      </c>
      <c r="AE9">
        <v>4</v>
      </c>
    </row>
    <row r="10" spans="1:33" ht="15" x14ac:dyDescent="0.25">
      <c r="B10" s="87" t="s">
        <v>450</v>
      </c>
      <c r="C10" s="64">
        <v>3</v>
      </c>
      <c r="D10" s="69">
        <v>2</v>
      </c>
      <c r="E10" s="64">
        <v>1</v>
      </c>
      <c r="F10" s="64">
        <v>1</v>
      </c>
      <c r="G10" s="64"/>
      <c r="H10" s="65"/>
      <c r="I10" s="64"/>
      <c r="J10" s="64"/>
      <c r="K10" s="64"/>
      <c r="L10" s="64"/>
      <c r="M10" s="64"/>
      <c r="N10" s="64"/>
      <c r="O10" s="68">
        <v>2</v>
      </c>
      <c r="P10" s="68"/>
      <c r="Q10" s="65"/>
      <c r="R10" s="64"/>
      <c r="S10" s="66">
        <v>2</v>
      </c>
      <c r="T10" s="68"/>
      <c r="U10" s="65"/>
      <c r="V10" s="64"/>
      <c r="W10" s="64"/>
      <c r="X10" s="64">
        <v>1</v>
      </c>
      <c r="AA10" s="89"/>
      <c r="AB10">
        <v>1</v>
      </c>
      <c r="AC10">
        <v>2</v>
      </c>
      <c r="AD10">
        <v>3</v>
      </c>
      <c r="AE10">
        <v>3</v>
      </c>
    </row>
    <row r="11" spans="1:33" ht="15" x14ac:dyDescent="0.25">
      <c r="B11" s="87" t="s">
        <v>452</v>
      </c>
      <c r="C11" s="64">
        <v>5</v>
      </c>
      <c r="D11" s="69">
        <v>4</v>
      </c>
      <c r="E11" s="64">
        <v>2</v>
      </c>
      <c r="F11" s="64">
        <v>2</v>
      </c>
      <c r="G11" s="64"/>
      <c r="H11" s="65"/>
      <c r="I11" s="64"/>
      <c r="J11" s="64"/>
      <c r="K11" s="64">
        <v>1</v>
      </c>
      <c r="L11" s="64"/>
      <c r="M11" s="64">
        <v>2</v>
      </c>
      <c r="N11" s="64"/>
      <c r="O11" s="68"/>
      <c r="P11" s="68">
        <v>1</v>
      </c>
      <c r="Q11" s="65"/>
      <c r="R11" s="64">
        <v>1</v>
      </c>
      <c r="S11" s="66">
        <v>3</v>
      </c>
      <c r="T11" s="68"/>
      <c r="U11" s="65"/>
      <c r="V11" s="64"/>
      <c r="W11" s="64"/>
      <c r="X11" s="64">
        <v>1</v>
      </c>
      <c r="AA11" s="89"/>
      <c r="AB11" s="124"/>
      <c r="AC11" s="124"/>
      <c r="AD11" s="124"/>
      <c r="AE11" s="124"/>
      <c r="AF11" s="124"/>
    </row>
    <row r="12" spans="1:33" ht="15" x14ac:dyDescent="0.25">
      <c r="B12" s="88" t="s">
        <v>229</v>
      </c>
      <c r="C12" s="64">
        <v>3</v>
      </c>
      <c r="D12" s="69">
        <v>4</v>
      </c>
      <c r="E12" s="64">
        <v>2</v>
      </c>
      <c r="F12" s="64">
        <v>2</v>
      </c>
      <c r="G12" s="64"/>
      <c r="H12" s="65"/>
      <c r="I12" s="64">
        <v>1</v>
      </c>
      <c r="J12" s="64">
        <v>1</v>
      </c>
      <c r="K12" s="64">
        <v>1</v>
      </c>
      <c r="L12" s="64"/>
      <c r="M12" s="64"/>
      <c r="N12" s="64">
        <v>1</v>
      </c>
      <c r="O12" s="68"/>
      <c r="P12" s="68"/>
      <c r="Q12" s="65"/>
      <c r="R12" s="64">
        <v>1</v>
      </c>
      <c r="S12" s="66">
        <v>3</v>
      </c>
      <c r="T12" s="68"/>
      <c r="U12" s="65"/>
      <c r="V12" s="64"/>
      <c r="W12" s="64"/>
      <c r="X12" s="64"/>
      <c r="Z12">
        <v>1</v>
      </c>
      <c r="AA12" s="89"/>
      <c r="AC12">
        <v>3</v>
      </c>
      <c r="AE12">
        <v>4</v>
      </c>
    </row>
    <row r="13" spans="1:33" ht="15" x14ac:dyDescent="0.25">
      <c r="A13">
        <v>11</v>
      </c>
      <c r="B13" s="87" t="s">
        <v>271</v>
      </c>
      <c r="C13" s="64">
        <v>2</v>
      </c>
      <c r="D13" s="69">
        <v>8</v>
      </c>
      <c r="E13" s="66">
        <v>6</v>
      </c>
      <c r="F13" s="66">
        <v>2</v>
      </c>
      <c r="G13" s="64"/>
      <c r="H13" s="65"/>
      <c r="I13" s="64"/>
      <c r="J13" s="64">
        <v>1</v>
      </c>
      <c r="K13" s="64"/>
      <c r="L13" s="64">
        <v>4</v>
      </c>
      <c r="M13" s="64">
        <v>1</v>
      </c>
      <c r="N13" s="64"/>
      <c r="O13" s="68">
        <v>1</v>
      </c>
      <c r="P13" s="68">
        <v>1</v>
      </c>
      <c r="Q13" s="65"/>
      <c r="R13" s="66">
        <v>3</v>
      </c>
      <c r="S13" s="66">
        <v>4</v>
      </c>
      <c r="T13" s="68">
        <v>1</v>
      </c>
      <c r="U13" s="65"/>
      <c r="V13" s="64"/>
      <c r="W13" s="64"/>
      <c r="X13" s="64">
        <v>1</v>
      </c>
      <c r="AA13" s="89"/>
      <c r="AB13">
        <v>2</v>
      </c>
      <c r="AC13">
        <v>2</v>
      </c>
      <c r="AD13">
        <v>5</v>
      </c>
      <c r="AE13">
        <v>5</v>
      </c>
    </row>
    <row r="15" spans="1:33" x14ac:dyDescent="0.2">
      <c r="O15" s="90"/>
      <c r="P15" s="90"/>
    </row>
    <row r="16" spans="1:33" ht="15" x14ac:dyDescent="0.25">
      <c r="B16" s="87" t="s">
        <v>298</v>
      </c>
      <c r="C16" s="66">
        <v>7</v>
      </c>
      <c r="D16" s="69">
        <v>6</v>
      </c>
      <c r="E16" s="64">
        <v>6</v>
      </c>
      <c r="F16" s="64"/>
      <c r="G16" s="64"/>
      <c r="H16" s="65"/>
      <c r="I16" s="64"/>
      <c r="J16" s="64"/>
      <c r="K16" s="64">
        <v>3</v>
      </c>
      <c r="L16" s="64">
        <v>2</v>
      </c>
      <c r="M16" s="64"/>
      <c r="N16" s="64">
        <v>1</v>
      </c>
      <c r="O16" s="73"/>
      <c r="P16" s="73"/>
      <c r="Q16" s="67"/>
      <c r="R16" s="64">
        <v>5</v>
      </c>
      <c r="S16" s="64">
        <v>1</v>
      </c>
      <c r="T16" s="64"/>
      <c r="U16" s="65"/>
      <c r="V16" s="64"/>
      <c r="W16" s="64"/>
      <c r="X16" s="64">
        <v>1</v>
      </c>
      <c r="AA16" s="89"/>
      <c r="AB16">
        <v>2</v>
      </c>
      <c r="AC16">
        <v>6</v>
      </c>
      <c r="AD16">
        <v>8</v>
      </c>
      <c r="AE16">
        <v>4</v>
      </c>
    </row>
    <row r="17" spans="1:32" ht="15" x14ac:dyDescent="0.25">
      <c r="B17" s="87" t="s">
        <v>517</v>
      </c>
      <c r="C17" s="66">
        <v>4</v>
      </c>
      <c r="D17" s="69">
        <v>4</v>
      </c>
      <c r="E17" s="64">
        <v>4</v>
      </c>
      <c r="F17" s="64"/>
      <c r="G17" s="64"/>
      <c r="H17" s="65"/>
      <c r="I17" s="64">
        <v>2</v>
      </c>
      <c r="J17" s="64"/>
      <c r="K17" s="64">
        <v>2</v>
      </c>
      <c r="L17" s="64"/>
      <c r="M17" s="64"/>
      <c r="N17" s="64"/>
      <c r="O17" s="73"/>
      <c r="P17" s="73"/>
      <c r="Q17" s="67"/>
      <c r="R17" s="64">
        <v>4</v>
      </c>
      <c r="S17" s="64"/>
      <c r="T17" s="64"/>
      <c r="U17" s="65"/>
      <c r="V17" s="64">
        <v>1</v>
      </c>
      <c r="AA17" s="89"/>
      <c r="AB17">
        <v>1</v>
      </c>
      <c r="AC17">
        <v>3</v>
      </c>
      <c r="AD17">
        <v>4</v>
      </c>
      <c r="AE17">
        <v>6</v>
      </c>
      <c r="AF17">
        <v>1</v>
      </c>
    </row>
    <row r="18" spans="1:32" ht="15" x14ac:dyDescent="0.25">
      <c r="B18" s="87" t="s">
        <v>445</v>
      </c>
      <c r="C18" s="64">
        <v>5</v>
      </c>
      <c r="D18" s="69">
        <v>3</v>
      </c>
      <c r="E18" s="64">
        <v>3</v>
      </c>
      <c r="F18" s="64"/>
      <c r="G18" s="68"/>
      <c r="H18" s="65"/>
      <c r="I18" s="64"/>
      <c r="J18" s="64"/>
      <c r="K18" s="64"/>
      <c r="L18" s="64">
        <v>1</v>
      </c>
      <c r="M18" s="64">
        <v>1</v>
      </c>
      <c r="N18" s="64"/>
      <c r="O18" s="66">
        <v>1</v>
      </c>
      <c r="P18" s="66"/>
      <c r="Q18" s="67"/>
      <c r="R18" s="68">
        <v>2</v>
      </c>
      <c r="S18" s="68">
        <v>1</v>
      </c>
      <c r="T18" s="68"/>
      <c r="U18" s="65"/>
      <c r="V18" s="64">
        <v>1</v>
      </c>
      <c r="AA18" s="89"/>
      <c r="AB18" s="124"/>
      <c r="AC18" s="124"/>
      <c r="AD18" s="124"/>
      <c r="AE18" s="124"/>
      <c r="AF18" s="124"/>
    </row>
    <row r="19" spans="1:32" ht="15" x14ac:dyDescent="0.25">
      <c r="B19" s="87" t="s">
        <v>490</v>
      </c>
      <c r="C19" s="66">
        <v>11</v>
      </c>
      <c r="D19" s="69">
        <v>11</v>
      </c>
      <c r="E19" s="66">
        <v>10</v>
      </c>
      <c r="F19" s="64">
        <v>1</v>
      </c>
      <c r="G19" s="64"/>
      <c r="H19" s="65"/>
      <c r="I19" s="64">
        <v>2</v>
      </c>
      <c r="J19" s="64">
        <v>1</v>
      </c>
      <c r="K19" s="64">
        <v>2</v>
      </c>
      <c r="L19" s="64"/>
      <c r="M19" s="64">
        <v>1</v>
      </c>
      <c r="N19" s="64"/>
      <c r="O19" s="68">
        <v>1</v>
      </c>
      <c r="P19" s="68">
        <v>4</v>
      </c>
      <c r="Q19" s="65"/>
      <c r="R19" s="66">
        <v>7</v>
      </c>
      <c r="S19" s="66">
        <v>4</v>
      </c>
      <c r="T19" s="64"/>
      <c r="U19" s="65"/>
      <c r="V19" s="64"/>
      <c r="W19" s="64"/>
      <c r="X19" s="64">
        <v>1</v>
      </c>
      <c r="AA19" s="89"/>
      <c r="AC19">
        <v>5</v>
      </c>
      <c r="AD19">
        <v>7</v>
      </c>
      <c r="AE19">
        <v>2</v>
      </c>
    </row>
    <row r="20" spans="1:32" ht="15" x14ac:dyDescent="0.25">
      <c r="B20" s="87" t="s">
        <v>493</v>
      </c>
      <c r="C20" s="66">
        <v>9</v>
      </c>
      <c r="D20" s="69">
        <v>5</v>
      </c>
      <c r="E20" s="66">
        <v>2</v>
      </c>
      <c r="F20" s="64">
        <v>3</v>
      </c>
      <c r="G20" s="64"/>
      <c r="H20" s="65"/>
      <c r="I20" s="66">
        <v>2</v>
      </c>
      <c r="J20" s="66">
        <v>2</v>
      </c>
      <c r="K20" s="64"/>
      <c r="L20" s="64"/>
      <c r="M20" s="64"/>
      <c r="N20" s="64"/>
      <c r="O20" s="68">
        <v>1</v>
      </c>
      <c r="P20" s="68"/>
      <c r="Q20" s="65"/>
      <c r="R20" s="66">
        <v>2</v>
      </c>
      <c r="S20" s="66">
        <v>3</v>
      </c>
      <c r="T20" s="64"/>
      <c r="U20" s="65"/>
      <c r="V20" s="64">
        <v>1</v>
      </c>
      <c r="W20" s="64"/>
      <c r="X20" s="64"/>
      <c r="AA20" s="89"/>
      <c r="AB20">
        <v>1</v>
      </c>
      <c r="AC20">
        <v>2</v>
      </c>
      <c r="AD20">
        <v>5</v>
      </c>
      <c r="AE20">
        <v>2</v>
      </c>
    </row>
    <row r="21" spans="1:32" ht="15" x14ac:dyDescent="0.25">
      <c r="B21" s="87" t="s">
        <v>515</v>
      </c>
      <c r="C21" s="64">
        <v>6</v>
      </c>
      <c r="D21" s="69">
        <v>6</v>
      </c>
      <c r="E21" s="64">
        <v>5</v>
      </c>
      <c r="F21" s="64">
        <v>1</v>
      </c>
      <c r="G21" s="64"/>
      <c r="H21" s="65"/>
      <c r="I21" s="64">
        <v>1</v>
      </c>
      <c r="J21" s="64"/>
      <c r="K21" s="64">
        <v>2</v>
      </c>
      <c r="L21" s="64">
        <v>1</v>
      </c>
      <c r="M21" s="64"/>
      <c r="N21" s="64">
        <v>2</v>
      </c>
      <c r="O21" s="73"/>
      <c r="P21" s="73"/>
      <c r="Q21" s="67"/>
      <c r="R21" s="64">
        <v>6</v>
      </c>
      <c r="S21" s="64"/>
      <c r="T21" s="64"/>
      <c r="U21" s="65"/>
      <c r="V21" s="64"/>
      <c r="W21" s="64">
        <v>1</v>
      </c>
      <c r="AA21" s="89"/>
      <c r="AC21">
        <v>2</v>
      </c>
      <c r="AD21">
        <v>9</v>
      </c>
    </row>
    <row r="22" spans="1:32" ht="15" x14ac:dyDescent="0.25">
      <c r="A22">
        <v>7</v>
      </c>
      <c r="B22" s="87" t="s">
        <v>300</v>
      </c>
      <c r="C22" s="64">
        <v>12</v>
      </c>
      <c r="D22" s="69">
        <v>10</v>
      </c>
      <c r="E22" s="64">
        <v>10</v>
      </c>
      <c r="F22" s="64"/>
      <c r="G22" s="64"/>
      <c r="H22" s="65"/>
      <c r="I22" s="64">
        <v>3</v>
      </c>
      <c r="J22" s="64">
        <v>2</v>
      </c>
      <c r="K22" s="64"/>
      <c r="L22" s="64">
        <v>1</v>
      </c>
      <c r="M22" s="64">
        <v>1</v>
      </c>
      <c r="N22" s="64"/>
      <c r="O22" s="73">
        <v>1</v>
      </c>
      <c r="P22" s="73">
        <v>2</v>
      </c>
      <c r="Q22" s="67"/>
      <c r="R22" s="64">
        <v>5</v>
      </c>
      <c r="S22" s="64">
        <v>5</v>
      </c>
      <c r="T22" s="64"/>
      <c r="U22" s="65"/>
      <c r="V22" s="64"/>
      <c r="W22" s="64"/>
      <c r="X22" s="64">
        <v>1</v>
      </c>
      <c r="AA22" s="89"/>
      <c r="AB22">
        <v>2</v>
      </c>
      <c r="AC22">
        <v>2</v>
      </c>
      <c r="AD22">
        <v>5</v>
      </c>
      <c r="AE22">
        <v>4</v>
      </c>
      <c r="AF22">
        <v>1</v>
      </c>
    </row>
    <row r="24" spans="1:32" x14ac:dyDescent="0.2">
      <c r="AB24" s="109" t="s">
        <v>1197</v>
      </c>
    </row>
    <row r="25" spans="1:32" ht="15" x14ac:dyDescent="0.25">
      <c r="B25" s="87" t="s">
        <v>274</v>
      </c>
      <c r="C25" s="64">
        <v>3</v>
      </c>
      <c r="D25" s="69">
        <v>5</v>
      </c>
      <c r="E25" s="64">
        <v>3</v>
      </c>
      <c r="F25" s="64">
        <v>1</v>
      </c>
      <c r="G25" s="64">
        <v>1</v>
      </c>
      <c r="H25" s="65"/>
      <c r="I25" s="64"/>
      <c r="J25" s="64"/>
      <c r="K25" s="64">
        <v>1</v>
      </c>
      <c r="L25" s="64"/>
      <c r="M25" s="64"/>
      <c r="N25" s="64"/>
      <c r="O25" s="64">
        <v>3</v>
      </c>
      <c r="P25" s="64">
        <v>1</v>
      </c>
      <c r="Q25" s="65"/>
      <c r="R25" s="64">
        <v>4</v>
      </c>
      <c r="S25" s="64">
        <v>1</v>
      </c>
      <c r="T25" s="64"/>
      <c r="U25" s="65"/>
      <c r="V25" s="64"/>
      <c r="W25" s="64"/>
      <c r="X25" s="64">
        <v>1</v>
      </c>
      <c r="AA25" s="89"/>
      <c r="AC25">
        <v>4</v>
      </c>
      <c r="AE25">
        <v>3</v>
      </c>
    </row>
    <row r="26" spans="1:32" ht="15" x14ac:dyDescent="0.25">
      <c r="B26" s="87" t="s">
        <v>506</v>
      </c>
      <c r="C26" s="64">
        <v>9</v>
      </c>
      <c r="D26" s="69">
        <v>7</v>
      </c>
      <c r="E26" s="64">
        <v>4</v>
      </c>
      <c r="F26" s="64">
        <v>3</v>
      </c>
      <c r="G26" s="64"/>
      <c r="H26" s="65"/>
      <c r="I26" s="64"/>
      <c r="J26" s="64">
        <v>1</v>
      </c>
      <c r="K26" s="64"/>
      <c r="L26" s="64">
        <v>1</v>
      </c>
      <c r="M26" s="64">
        <v>1</v>
      </c>
      <c r="N26" s="64">
        <v>3</v>
      </c>
      <c r="O26" s="64">
        <v>1</v>
      </c>
      <c r="P26" s="64"/>
      <c r="Q26" s="65"/>
      <c r="R26" s="64">
        <v>5</v>
      </c>
      <c r="S26" s="64">
        <v>2</v>
      </c>
      <c r="T26" s="64"/>
      <c r="U26" s="65"/>
      <c r="V26" s="64">
        <v>1</v>
      </c>
      <c r="W26" s="64"/>
      <c r="X26" s="64"/>
      <c r="AA26" s="89"/>
      <c r="AC26">
        <v>6</v>
      </c>
      <c r="AD26">
        <v>3</v>
      </c>
      <c r="AE26">
        <v>5</v>
      </c>
    </row>
    <row r="27" spans="1:32" ht="15" x14ac:dyDescent="0.25">
      <c r="B27" s="87" t="s">
        <v>556</v>
      </c>
      <c r="C27" s="64">
        <v>2</v>
      </c>
      <c r="D27" s="69">
        <v>2</v>
      </c>
      <c r="E27" s="64"/>
      <c r="F27" s="64">
        <v>2</v>
      </c>
      <c r="G27" s="64"/>
      <c r="H27" s="65"/>
      <c r="I27" s="64"/>
      <c r="J27" s="64"/>
      <c r="K27" s="64"/>
      <c r="L27" s="64">
        <v>2</v>
      </c>
      <c r="M27" s="64"/>
      <c r="N27" s="64"/>
      <c r="O27" s="64"/>
      <c r="P27" s="64"/>
      <c r="Q27" s="65"/>
      <c r="R27" s="64">
        <v>2</v>
      </c>
      <c r="S27" s="64"/>
      <c r="T27" s="64"/>
      <c r="U27" s="65"/>
      <c r="V27" s="64"/>
      <c r="W27" s="64"/>
      <c r="X27" s="64">
        <v>1</v>
      </c>
      <c r="AA27" s="89"/>
      <c r="AC27">
        <v>7</v>
      </c>
      <c r="AD27">
        <v>5</v>
      </c>
      <c r="AE27">
        <v>3</v>
      </c>
      <c r="AF27">
        <v>2</v>
      </c>
    </row>
    <row r="28" spans="1:32" ht="15" x14ac:dyDescent="0.25">
      <c r="B28" s="87" t="s">
        <v>242</v>
      </c>
      <c r="C28" s="64">
        <v>3</v>
      </c>
      <c r="D28" s="69">
        <v>1</v>
      </c>
      <c r="E28" s="64"/>
      <c r="F28" s="64">
        <v>1</v>
      </c>
      <c r="G28" s="64"/>
      <c r="H28" s="65"/>
      <c r="I28" s="64"/>
      <c r="J28" s="64"/>
      <c r="K28" s="64">
        <v>1</v>
      </c>
      <c r="L28" s="64"/>
      <c r="M28" s="64"/>
      <c r="N28" s="64"/>
      <c r="O28" s="64"/>
      <c r="P28" s="64"/>
      <c r="Q28" s="65"/>
      <c r="R28" s="64"/>
      <c r="S28" s="64">
        <v>1</v>
      </c>
      <c r="T28" s="64"/>
      <c r="U28" s="65"/>
      <c r="V28" s="64"/>
      <c r="W28" s="64"/>
      <c r="X28" s="64">
        <v>1</v>
      </c>
      <c r="AA28" s="89"/>
      <c r="AB28">
        <v>2</v>
      </c>
      <c r="AC28">
        <v>4</v>
      </c>
      <c r="AD28">
        <v>9</v>
      </c>
    </row>
    <row r="29" spans="1:32" ht="15" x14ac:dyDescent="0.25">
      <c r="B29" s="87" t="s">
        <v>424</v>
      </c>
      <c r="C29" s="64">
        <v>5</v>
      </c>
      <c r="D29" s="69">
        <v>4</v>
      </c>
      <c r="E29" s="64">
        <v>1</v>
      </c>
      <c r="F29" s="64">
        <v>3</v>
      </c>
      <c r="G29" s="64"/>
      <c r="H29" s="65"/>
      <c r="I29" s="64">
        <v>2</v>
      </c>
      <c r="J29" s="64"/>
      <c r="K29" s="64"/>
      <c r="L29" s="64">
        <v>1</v>
      </c>
      <c r="M29" s="64"/>
      <c r="N29" s="64"/>
      <c r="O29" s="64">
        <v>1</v>
      </c>
      <c r="P29" s="64"/>
      <c r="Q29" s="65"/>
      <c r="R29" s="64">
        <v>3</v>
      </c>
      <c r="S29" s="64">
        <v>1</v>
      </c>
      <c r="T29" s="64"/>
      <c r="U29" s="65"/>
      <c r="V29" s="64">
        <v>1</v>
      </c>
      <c r="W29" s="64"/>
      <c r="X29" s="64"/>
      <c r="AA29" s="89"/>
      <c r="AC29">
        <v>5</v>
      </c>
      <c r="AE29">
        <v>5</v>
      </c>
    </row>
    <row r="30" spans="1:32" ht="15" x14ac:dyDescent="0.25">
      <c r="B30" s="87" t="s">
        <v>429</v>
      </c>
      <c r="C30" s="64">
        <v>7</v>
      </c>
      <c r="D30" s="69">
        <v>6</v>
      </c>
      <c r="E30" s="64">
        <v>2</v>
      </c>
      <c r="F30" s="64">
        <v>4</v>
      </c>
      <c r="G30" s="64"/>
      <c r="H30" s="65"/>
      <c r="I30" s="64"/>
      <c r="J30" s="64">
        <v>1</v>
      </c>
      <c r="K30" s="64"/>
      <c r="L30" s="64">
        <v>1</v>
      </c>
      <c r="M30" s="64">
        <v>1</v>
      </c>
      <c r="N30" s="64"/>
      <c r="O30" s="64">
        <v>1</v>
      </c>
      <c r="P30" s="64">
        <v>2</v>
      </c>
      <c r="Q30" s="65"/>
      <c r="R30" s="64">
        <v>3</v>
      </c>
      <c r="S30" s="64">
        <v>3</v>
      </c>
      <c r="T30" s="64"/>
      <c r="U30" s="65"/>
      <c r="V30" s="64"/>
      <c r="W30" s="64"/>
      <c r="X30" s="64">
        <v>1</v>
      </c>
      <c r="AA30" s="89"/>
      <c r="AB30">
        <v>1</v>
      </c>
      <c r="AC30">
        <v>5</v>
      </c>
      <c r="AD30">
        <v>7</v>
      </c>
      <c r="AE30">
        <v>1</v>
      </c>
    </row>
    <row r="31" spans="1:32" ht="15" x14ac:dyDescent="0.25">
      <c r="B31" s="87" t="s">
        <v>541</v>
      </c>
      <c r="C31" s="64">
        <v>7</v>
      </c>
      <c r="D31" s="69">
        <v>10</v>
      </c>
      <c r="E31" s="64">
        <v>9</v>
      </c>
      <c r="F31" s="64">
        <v>1</v>
      </c>
      <c r="G31" s="64"/>
      <c r="H31" s="65"/>
      <c r="I31" s="64">
        <v>1</v>
      </c>
      <c r="J31" s="64">
        <v>1</v>
      </c>
      <c r="K31" s="64">
        <v>1</v>
      </c>
      <c r="L31" s="64">
        <v>1</v>
      </c>
      <c r="M31" s="64">
        <v>3</v>
      </c>
      <c r="N31" s="64">
        <v>2</v>
      </c>
      <c r="O31" s="64"/>
      <c r="P31" s="64">
        <v>1</v>
      </c>
      <c r="Q31" s="65"/>
      <c r="R31" s="64">
        <v>5</v>
      </c>
      <c r="S31" s="64">
        <v>5</v>
      </c>
      <c r="T31" s="64"/>
      <c r="U31" s="65"/>
      <c r="V31" s="64"/>
      <c r="W31" s="64"/>
      <c r="X31" s="64"/>
      <c r="Z31">
        <v>1</v>
      </c>
      <c r="AA31" s="89"/>
      <c r="AB31">
        <v>1</v>
      </c>
      <c r="AC31">
        <v>2</v>
      </c>
      <c r="AD31">
        <v>6</v>
      </c>
      <c r="AE31">
        <v>1</v>
      </c>
    </row>
    <row r="32" spans="1:32" ht="15" x14ac:dyDescent="0.25">
      <c r="B32" s="87" t="s">
        <v>1001</v>
      </c>
      <c r="C32" s="64">
        <v>9</v>
      </c>
      <c r="D32" s="69">
        <v>9</v>
      </c>
      <c r="E32" s="64">
        <v>8</v>
      </c>
      <c r="F32" s="64">
        <v>1</v>
      </c>
      <c r="G32" s="64"/>
      <c r="H32" s="65"/>
      <c r="I32" s="64">
        <v>2</v>
      </c>
      <c r="J32" s="64">
        <v>1</v>
      </c>
      <c r="K32" s="64"/>
      <c r="L32" s="64">
        <v>3</v>
      </c>
      <c r="M32" s="64">
        <v>1</v>
      </c>
      <c r="N32" s="64">
        <v>1</v>
      </c>
      <c r="O32" s="64">
        <v>1</v>
      </c>
      <c r="P32" s="64"/>
      <c r="Q32" s="65"/>
      <c r="R32" s="64">
        <v>3</v>
      </c>
      <c r="S32" s="64">
        <v>6</v>
      </c>
      <c r="T32" s="64"/>
      <c r="U32" s="65"/>
      <c r="V32" s="64">
        <v>1</v>
      </c>
      <c r="W32" s="64"/>
      <c r="X32" s="64"/>
      <c r="AA32" s="89"/>
      <c r="AC32">
        <v>3</v>
      </c>
      <c r="AD32">
        <v>8</v>
      </c>
      <c r="AE32">
        <v>2</v>
      </c>
    </row>
    <row r="33" spans="1:33" ht="15" x14ac:dyDescent="0.25">
      <c r="A33">
        <v>9</v>
      </c>
      <c r="B33" s="87" t="s">
        <v>1002</v>
      </c>
      <c r="C33" s="64">
        <v>9</v>
      </c>
      <c r="D33" s="69">
        <v>8</v>
      </c>
      <c r="E33" s="64">
        <v>5</v>
      </c>
      <c r="F33" s="64">
        <v>3</v>
      </c>
      <c r="G33" s="64"/>
      <c r="H33" s="65"/>
      <c r="I33" s="64"/>
      <c r="J33" s="64">
        <v>2</v>
      </c>
      <c r="K33" s="64">
        <v>1</v>
      </c>
      <c r="L33" s="64"/>
      <c r="M33" s="64">
        <v>1</v>
      </c>
      <c r="N33" s="64">
        <v>1</v>
      </c>
      <c r="O33" s="64">
        <v>3</v>
      </c>
      <c r="P33" s="64"/>
      <c r="Q33" s="65"/>
      <c r="R33" s="64">
        <v>2</v>
      </c>
      <c r="S33" s="64">
        <v>6</v>
      </c>
      <c r="T33" s="64"/>
      <c r="U33" s="65"/>
      <c r="V33" s="64">
        <v>1</v>
      </c>
      <c r="W33" s="64"/>
      <c r="X33" s="64"/>
      <c r="AA33" s="89"/>
      <c r="AB33" s="124"/>
      <c r="AC33" s="124"/>
      <c r="AD33" s="124"/>
      <c r="AE33" s="124"/>
      <c r="AF33" s="124"/>
    </row>
    <row r="34" spans="1:33" ht="15" x14ac:dyDescent="0.25">
      <c r="A34" s="84">
        <f>SUM(A1:A33)</f>
        <v>27</v>
      </c>
      <c r="AG34" s="84">
        <v>3</v>
      </c>
    </row>
    <row r="35" spans="1:33" ht="15" x14ac:dyDescent="0.25">
      <c r="C35" s="97">
        <f>SUM(C3:C33)</f>
        <v>149</v>
      </c>
      <c r="D35" s="92">
        <f>SUM(D3:D33)</f>
        <v>149</v>
      </c>
      <c r="E35" s="97">
        <f>SUM(E3:E33)</f>
        <v>110</v>
      </c>
      <c r="F35" s="97">
        <f>SUM(F3:F33)</f>
        <v>38</v>
      </c>
      <c r="G35" s="97">
        <f>SUM(G3:G33)</f>
        <v>1</v>
      </c>
      <c r="H35" s="92">
        <f>SUM(E35:G35)</f>
        <v>149</v>
      </c>
      <c r="I35" s="97">
        <f t="shared" ref="I35:P35" si="0">SUM(I3:I33)</f>
        <v>20</v>
      </c>
      <c r="J35" s="97">
        <f t="shared" si="0"/>
        <v>16</v>
      </c>
      <c r="K35" s="97">
        <f t="shared" si="0"/>
        <v>23</v>
      </c>
      <c r="L35" s="97">
        <f t="shared" si="0"/>
        <v>23</v>
      </c>
      <c r="M35" s="97">
        <f t="shared" si="0"/>
        <v>19</v>
      </c>
      <c r="N35" s="97">
        <f t="shared" si="0"/>
        <v>13</v>
      </c>
      <c r="O35" s="97">
        <f t="shared" si="0"/>
        <v>21</v>
      </c>
      <c r="P35" s="97">
        <f t="shared" si="0"/>
        <v>14</v>
      </c>
      <c r="Q35" s="92">
        <f>SUM(I35:P35)</f>
        <v>149</v>
      </c>
      <c r="R35" s="97">
        <f>SUM(R3:R33)</f>
        <v>78</v>
      </c>
      <c r="S35" s="97">
        <f>SUM(S3:S33)</f>
        <v>70</v>
      </c>
      <c r="T35" s="97">
        <f>SUM(T3:T33)</f>
        <v>1</v>
      </c>
      <c r="U35" s="92">
        <f>SUM(R35:T35)</f>
        <v>149</v>
      </c>
      <c r="V35" s="97">
        <f>SUM(V3:V33)</f>
        <v>10</v>
      </c>
      <c r="W35" s="97">
        <f>SUM(W3:W33)</f>
        <v>1</v>
      </c>
      <c r="X35" s="97">
        <f>SUM(X3:X33)</f>
        <v>13</v>
      </c>
      <c r="Y35" s="97">
        <f>SUM(Y3:Y33)</f>
        <v>0</v>
      </c>
      <c r="Z35" s="97">
        <f>SUM(Z3:Z33)</f>
        <v>3</v>
      </c>
      <c r="AA35" s="92">
        <f>SUM(V35:Z35)</f>
        <v>27</v>
      </c>
      <c r="AB35" s="97">
        <f>SUM(AB3:AB33)</f>
        <v>14</v>
      </c>
      <c r="AC35" s="97">
        <f>SUM(AC3:AC33)</f>
        <v>113</v>
      </c>
      <c r="AD35" s="97">
        <f>SUM(AD3:AD33)</f>
        <v>94</v>
      </c>
      <c r="AE35" s="97">
        <f>SUM(AE3:AE33)</f>
        <v>72</v>
      </c>
      <c r="AF35" s="97">
        <f>SUM(AF3:AF33)</f>
        <v>7</v>
      </c>
      <c r="AG35" s="92">
        <f>SUM(AB35:AF35)</f>
        <v>300</v>
      </c>
    </row>
    <row r="36" spans="1:33" ht="15" x14ac:dyDescent="0.25">
      <c r="C36" s="70" t="s">
        <v>1185</v>
      </c>
      <c r="D36" s="71" t="s">
        <v>1186</v>
      </c>
      <c r="E36" s="70" t="s">
        <v>1187</v>
      </c>
      <c r="F36" s="70" t="s">
        <v>1188</v>
      </c>
      <c r="G36" s="72" t="s">
        <v>120</v>
      </c>
      <c r="H36" s="71" t="s">
        <v>1194</v>
      </c>
      <c r="I36" s="70">
        <v>20</v>
      </c>
      <c r="J36" s="70">
        <v>19</v>
      </c>
      <c r="K36" s="70">
        <v>18</v>
      </c>
      <c r="L36" s="70">
        <v>17</v>
      </c>
      <c r="M36" s="70">
        <v>16</v>
      </c>
      <c r="N36" s="70">
        <v>15</v>
      </c>
      <c r="O36" s="74">
        <v>-14</v>
      </c>
      <c r="P36" s="110" t="s">
        <v>1196</v>
      </c>
      <c r="Q36" s="112" t="s">
        <v>1194</v>
      </c>
      <c r="R36" s="72" t="s">
        <v>1191</v>
      </c>
      <c r="S36" s="72" t="s">
        <v>1192</v>
      </c>
      <c r="T36" s="71" t="s">
        <v>1193</v>
      </c>
      <c r="U36" s="91" t="s">
        <v>1194</v>
      </c>
      <c r="V36" s="70" t="s">
        <v>1187</v>
      </c>
      <c r="W36" s="70" t="s">
        <v>1189</v>
      </c>
      <c r="X36" s="70" t="s">
        <v>1195</v>
      </c>
      <c r="Y36" s="70" t="s">
        <v>1190</v>
      </c>
      <c r="Z36" s="72" t="s">
        <v>120</v>
      </c>
      <c r="AA36" s="70" t="s">
        <v>1194</v>
      </c>
      <c r="AB36" s="157" t="s">
        <v>1193</v>
      </c>
      <c r="AC36" s="157" t="s">
        <v>1192</v>
      </c>
      <c r="AD36" s="157" t="s">
        <v>1187</v>
      </c>
      <c r="AE36" s="158" t="s">
        <v>1456</v>
      </c>
      <c r="AF36" s="158" t="s">
        <v>120</v>
      </c>
      <c r="AG36" s="158" t="s">
        <v>1194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Muestra-Criterios</vt:lpstr>
      <vt:lpstr>Glosario de nomenclatura</vt:lpstr>
      <vt:lpstr>TODO</vt:lpstr>
      <vt:lpstr>RESULTADOS</vt:lpstr>
      <vt:lpstr>SEMESTRE</vt:lpstr>
      <vt:lpstr>MATERIAS</vt:lpstr>
      <vt:lpstr>TSA</vt:lpstr>
      <vt:lpstr>TH1</vt:lpstr>
      <vt:lpstr>TA1</vt:lpstr>
      <vt:lpstr>TI1</vt:lpstr>
      <vt:lpstr>TSA2</vt:lpstr>
      <vt:lpstr>TH2</vt:lpstr>
      <vt:lpstr>TA2</vt:lpstr>
      <vt:lpstr>TI2</vt:lpstr>
      <vt:lpstr>ESA1</vt:lpstr>
      <vt:lpstr>EH1</vt:lpstr>
      <vt:lpstr>EA1</vt:lpstr>
      <vt:lpstr>EI1</vt:lpstr>
      <vt:lpstr>ESA2</vt:lpstr>
      <vt:lpstr>EH2</vt:lpstr>
      <vt:lpstr>EA2</vt:lpstr>
      <vt:lpstr>EI2</vt:lpstr>
      <vt:lpstr>MSA1</vt:lpstr>
      <vt:lpstr>MH1</vt:lpstr>
      <vt:lpstr>MA1</vt:lpstr>
      <vt:lpstr>MI1</vt:lpstr>
      <vt:lpstr>MSA2</vt:lpstr>
      <vt:lpstr>MH2</vt:lpstr>
      <vt:lpstr>MA2</vt:lpstr>
      <vt:lpstr>MI2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 Martinez Rocha</dc:creator>
  <cp:lastModifiedBy>David Estrada</cp:lastModifiedBy>
  <dcterms:created xsi:type="dcterms:W3CDTF">2020-10-06T21:52:53Z</dcterms:created>
  <dcterms:modified xsi:type="dcterms:W3CDTF">2022-03-10T17:31:40Z</dcterms:modified>
</cp:coreProperties>
</file>